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9170" windowHeight="4305" firstSheet="13" activeTab="19"/>
  </bookViews>
  <sheets>
    <sheet name="03.01.2013" sheetId="1" r:id="rId1"/>
    <sheet name="04.01.2013" sheetId="2" r:id="rId2"/>
    <sheet name="07.01.2013" sheetId="3" r:id="rId3"/>
    <sheet name="08.01.2013" sheetId="4" r:id="rId4"/>
    <sheet name="09.01.2013" sheetId="5" r:id="rId5"/>
    <sheet name="10.01.2013" sheetId="6" r:id="rId6"/>
    <sheet name="11.01.2013" sheetId="7" r:id="rId7"/>
    <sheet name="14.01.2013" sheetId="8" r:id="rId8"/>
    <sheet name="15.01.2013" sheetId="9" r:id="rId9"/>
    <sheet name="16.01.2013" sheetId="10" r:id="rId10"/>
    <sheet name="17.01.2013" sheetId="11" r:id="rId11"/>
    <sheet name="18.01.2013" sheetId="12" r:id="rId12"/>
    <sheet name="21.01.2013" sheetId="13" r:id="rId13"/>
    <sheet name="22.01.2013" sheetId="14" r:id="rId14"/>
    <sheet name="23.01.2013" sheetId="15" r:id="rId15"/>
    <sheet name="24.01.2013" sheetId="16" r:id="rId16"/>
    <sheet name="25.01.2013" sheetId="17" r:id="rId17"/>
    <sheet name="28.01.2013" sheetId="18" r:id="rId18"/>
    <sheet name="29.01.2013" sheetId="19" r:id="rId19"/>
    <sheet name="30.01.2013" sheetId="20" r:id="rId20"/>
    <sheet name="31.01.2013" sheetId="21" r:id="rId21"/>
  </sheets>
  <definedNames/>
  <calcPr fullCalcOnLoad="1"/>
</workbook>
</file>

<file path=xl/sharedStrings.xml><?xml version="1.0" encoding="utf-8"?>
<sst xmlns="http://schemas.openxmlformats.org/spreadsheetml/2006/main" count="503" uniqueCount="108">
  <si>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</si>
  <si>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</si>
  <si>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</si>
  <si>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</si>
  <si>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</si>
  <si>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</si>
  <si>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</si>
  <si>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</si>
  <si>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</si>
  <si>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</si>
  <si>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</si>
  <si>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</si>
  <si>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</si>
  <si>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</si>
  <si>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</si>
  <si>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</si>
  <si>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</si>
  <si>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Ec. Vlad Laurentiu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</si>
  <si>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</si>
  <si>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</si>
  <si>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</si>
  <si>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</si>
  <si>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</si>
  <si>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</si>
  <si>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</si>
  <si>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SPITAL SAPOCA</t>
  </si>
  <si>
    <t>materiale</t>
  </si>
  <si>
    <t>ridicare numerar</t>
  </si>
  <si>
    <t>cheltuieli gospodaresti</t>
  </si>
  <si>
    <t>BIOEEL</t>
  </si>
  <si>
    <t>medicamente</t>
  </si>
  <si>
    <t>ANDRIMEX</t>
  </si>
  <si>
    <t>prestari servicii</t>
  </si>
  <si>
    <t>INSTAL SOMET</t>
  </si>
  <si>
    <t>BUTAN GAS</t>
  </si>
  <si>
    <t>incarcatura butelie</t>
  </si>
  <si>
    <t>BUGETUL DE STAT</t>
  </si>
  <si>
    <t xml:space="preserve">CEC SALARII  </t>
  </si>
  <si>
    <t>salarii aferente lunii decembrie 2012</t>
  </si>
  <si>
    <t>SALARIATI</t>
  </si>
  <si>
    <t>cote salarii af.lunii dec. 2012</t>
  </si>
  <si>
    <t>carduri salarii af.lunii dec.2012</t>
  </si>
  <si>
    <t xml:space="preserve">SPITAL SAPOCA </t>
  </si>
  <si>
    <t>CO&amp;CO CONSUMER</t>
  </si>
  <si>
    <t>COMFORTUNA 93</t>
  </si>
  <si>
    <t>COMPANIA DE APA</t>
  </si>
  <si>
    <t>DANY CRIS</t>
  </si>
  <si>
    <t>ROMTELECOM</t>
  </si>
  <si>
    <t>ELECTRICA</t>
  </si>
  <si>
    <t>ELSSADO MARKET</t>
  </si>
  <si>
    <t>EXTRABUGETAR</t>
  </si>
  <si>
    <t>FRIGOTEHNICA</t>
  </si>
  <si>
    <t>G4S CASH SOLUTIONS</t>
  </si>
  <si>
    <t>GDF SUEZ</t>
  </si>
  <si>
    <t>HEMAT ROM</t>
  </si>
  <si>
    <t>HEPITES FARM</t>
  </si>
  <si>
    <t>IBERIA</t>
  </si>
  <si>
    <t>MEDICOM</t>
  </si>
  <si>
    <t>OMV PETROM</t>
  </si>
  <si>
    <t>OPINIA</t>
  </si>
  <si>
    <t>PETROM DISTRIBUTIE GAZE</t>
  </si>
  <si>
    <t xml:space="preserve">RAZIMED </t>
  </si>
  <si>
    <t xml:space="preserve">RD COMPANY </t>
  </si>
  <si>
    <t>STERILE ROMANIA</t>
  </si>
  <si>
    <t>TUNIC PROD</t>
  </si>
  <si>
    <t>INFOMED  SRL</t>
  </si>
  <si>
    <t>TEHNOMED SERVICE</t>
  </si>
  <si>
    <t>PLASTIC PROD</t>
  </si>
  <si>
    <t>NOVA FIT</t>
  </si>
  <si>
    <t>UZCONFTEX</t>
  </si>
  <si>
    <t>MIGA COM</t>
  </si>
  <si>
    <t xml:space="preserve">POENARU MARIN </t>
  </si>
  <si>
    <t>PRIMARIA UNGURIU</t>
  </si>
  <si>
    <t>ROMPREST ENERGY</t>
  </si>
  <si>
    <t>SPEED CONSTRUCT</t>
  </si>
  <si>
    <t>SPIREA VASILICA</t>
  </si>
  <si>
    <t>TRIDENT SERVICE</t>
  </si>
  <si>
    <t>HARD SERVICE</t>
  </si>
  <si>
    <t>alimente</t>
  </si>
  <si>
    <t>apa potabila</t>
  </si>
  <si>
    <t>internet</t>
  </si>
  <si>
    <t>voce</t>
  </si>
  <si>
    <t>energie electrica</t>
  </si>
  <si>
    <t>gaze naturale</t>
  </si>
  <si>
    <t>GINAR PROD</t>
  </si>
  <si>
    <t>reactivi laborator</t>
  </si>
  <si>
    <t>combustibil</t>
  </si>
  <si>
    <t>cablu tv</t>
  </si>
  <si>
    <t>materiale sanitare</t>
  </si>
  <si>
    <t>reparatii curente</t>
  </si>
  <si>
    <t>materiale si prestari servicii</t>
  </si>
  <si>
    <t>cote salarii af lunii dec. 2012</t>
  </si>
  <si>
    <t>MANOPRINTING</t>
  </si>
  <si>
    <t>MARIDOR</t>
  </si>
  <si>
    <t>RER ECOLOGIC</t>
  </si>
  <si>
    <t>RMN CENTRU DE IMAGISTICA</t>
  </si>
  <si>
    <t>SPITALUL JUDETEAN</t>
  </si>
  <si>
    <t>TOTAL JUNIOR</t>
  </si>
  <si>
    <t>VIATA MEDICALA</t>
  </si>
  <si>
    <t>ZUGRAVUL</t>
  </si>
  <si>
    <t>cobustibil calorifer</t>
  </si>
  <si>
    <t>DRDP BUCURESTI</t>
  </si>
  <si>
    <t>taxa rovigneta</t>
  </si>
  <si>
    <t>ORANGE ROMANIA</t>
  </si>
  <si>
    <t>convorbiri telefonice</t>
  </si>
  <si>
    <t>CERTISING</t>
  </si>
  <si>
    <t>CTCE PIATRA NEAMT</t>
  </si>
  <si>
    <t>INFOSOFT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</si>
</sst>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workbookViewId="0" topLeftCell="A1">
      <selection activeCell="C26" sqref="C26:D26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37" t="s">
        <v>14</v>
      </c>
      <c r="B4" s="37"/>
      <c r="C4" s="37"/>
      <c r="D4" s="37"/>
    </row>
    <row r="5" spans="1:4" ht="15.75">
      <c r="A5" s="37" t="s">
        <v>15</v>
      </c>
      <c r="B5" s="37"/>
      <c r="C5" s="37"/>
      <c r="D5" s="37"/>
    </row>
    <row r="11" spans="1:4" ht="12.75">
      <c r="A11" s="38" t="s">
        <v>0</v>
      </c>
      <c r="B11" s="38" t="s">
        <v>1</v>
      </c>
      <c r="C11" s="43" t="s">
        <v>2</v>
      </c>
      <c r="D11" s="43" t="s">
        <v>3</v>
      </c>
    </row>
    <row r="12" spans="1:4" ht="12.75">
      <c r="A12" s="39"/>
      <c r="B12" s="41"/>
      <c r="C12" s="44"/>
      <c r="D12" s="44"/>
    </row>
    <row r="13" spans="1:4" ht="12.75">
      <c r="A13" s="40"/>
      <c r="B13" s="42"/>
      <c r="C13" s="45"/>
      <c r="D13" s="45"/>
    </row>
    <row r="14" spans="1:4" ht="15.75" customHeight="1">
      <c r="A14" s="46" t="s">
        <v>4</v>
      </c>
      <c r="B14" s="48">
        <v>0</v>
      </c>
      <c r="C14" s="50"/>
      <c r="D14" s="50"/>
    </row>
    <row r="15" spans="1:4" ht="12.75">
      <c r="A15" s="47"/>
      <c r="B15" s="49"/>
      <c r="C15" s="51"/>
      <c r="D15" s="5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46" t="s">
        <v>5</v>
      </c>
      <c r="B23" s="48">
        <f>B25+B26</f>
        <v>44000</v>
      </c>
      <c r="C23" s="50"/>
      <c r="D23" s="50"/>
    </row>
    <row r="24" spans="1:4" ht="12.75">
      <c r="A24" s="47"/>
      <c r="B24" s="49"/>
      <c r="C24" s="51"/>
      <c r="D24" s="51"/>
    </row>
    <row r="25" spans="1:4" ht="12.75">
      <c r="A25" s="1"/>
      <c r="B25" s="8">
        <v>35000</v>
      </c>
      <c r="C25" s="7" t="s">
        <v>25</v>
      </c>
      <c r="D25" s="1" t="s">
        <v>26</v>
      </c>
    </row>
    <row r="26" spans="1:4" ht="12.75">
      <c r="A26" s="1"/>
      <c r="B26" s="8">
        <v>9000</v>
      </c>
      <c r="C26" s="1" t="s">
        <v>27</v>
      </c>
      <c r="D26" s="1" t="s">
        <v>28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8" customHeight="1">
      <c r="A35" s="52" t="s">
        <v>6</v>
      </c>
      <c r="B35" s="48">
        <v>0</v>
      </c>
      <c r="C35" s="50"/>
      <c r="D35" s="50"/>
    </row>
    <row r="36" spans="1:4" ht="15.75" customHeight="1">
      <c r="A36" s="53"/>
      <c r="B36" s="49"/>
      <c r="C36" s="51"/>
      <c r="D36" s="5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46" t="s">
        <v>7</v>
      </c>
      <c r="B43" s="48">
        <v>0</v>
      </c>
      <c r="C43" s="50"/>
      <c r="D43" s="50"/>
    </row>
    <row r="44" spans="1:4" ht="12.75">
      <c r="A44" s="47"/>
      <c r="B44" s="49"/>
      <c r="C44" s="51"/>
      <c r="D44" s="5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B23</f>
        <v>44000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37" t="s">
        <v>10</v>
      </c>
      <c r="D52" s="37"/>
    </row>
    <row r="53" spans="1:4" ht="15.75">
      <c r="A53" s="4" t="s">
        <v>9</v>
      </c>
      <c r="B53" s="3"/>
      <c r="C53" s="54" t="s">
        <v>11</v>
      </c>
      <c r="D53" s="54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37" t="s">
        <v>12</v>
      </c>
      <c r="D57" s="37"/>
    </row>
    <row r="58" spans="2:4" ht="15.75">
      <c r="B58" s="3"/>
      <c r="C58" s="37" t="s">
        <v>13</v>
      </c>
      <c r="D58" s="37"/>
    </row>
  </sheetData>
  <mergeCells count="26">
    <mergeCell ref="C52:D52"/>
    <mergeCell ref="C53:D53"/>
    <mergeCell ref="A43:A44"/>
    <mergeCell ref="B43:B44"/>
    <mergeCell ref="C43:C44"/>
    <mergeCell ref="D43:D44"/>
    <mergeCell ref="A35:A36"/>
    <mergeCell ref="B35:B36"/>
    <mergeCell ref="C35:C36"/>
    <mergeCell ref="D35:D36"/>
    <mergeCell ref="C14:C15"/>
    <mergeCell ref="D14:D15"/>
    <mergeCell ref="A23:A24"/>
    <mergeCell ref="B23:B24"/>
    <mergeCell ref="C23:C24"/>
    <mergeCell ref="D23:D24"/>
    <mergeCell ref="C57:D57"/>
    <mergeCell ref="C58:D58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68"/>
  <sheetViews>
    <sheetView workbookViewId="0" topLeftCell="D16">
      <selection activeCell="G45" sqref="G45:G46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7.7109375" style="0" customWidth="1"/>
    <col min="7" max="7" width="32.7109375" style="0" customWidth="1"/>
  </cols>
  <sheetData>
    <row r="6" spans="4:7" ht="15.75">
      <c r="D6" s="37" t="s">
        <v>14</v>
      </c>
      <c r="E6" s="37"/>
      <c r="F6" s="37"/>
      <c r="G6" s="37"/>
    </row>
    <row r="7" spans="4:7" ht="15.75">
      <c r="D7" s="37" t="s">
        <v>15</v>
      </c>
      <c r="E7" s="37"/>
      <c r="F7" s="37"/>
      <c r="G7" s="37"/>
    </row>
    <row r="12" spans="4:7" ht="12.75">
      <c r="D12" s="43" t="s">
        <v>0</v>
      </c>
      <c r="E12" s="43" t="s">
        <v>1</v>
      </c>
      <c r="F12" s="43" t="s">
        <v>2</v>
      </c>
      <c r="G12" s="43" t="s">
        <v>3</v>
      </c>
    </row>
    <row r="13" spans="4:7" ht="12.75">
      <c r="D13" s="44"/>
      <c r="E13" s="55"/>
      <c r="F13" s="44"/>
      <c r="G13" s="44"/>
    </row>
    <row r="14" spans="4:7" ht="12.75">
      <c r="D14" s="45"/>
      <c r="E14" s="56"/>
      <c r="F14" s="45"/>
      <c r="G14" s="45"/>
    </row>
    <row r="15" spans="4:7" ht="12.75">
      <c r="D15" s="46" t="s">
        <v>4</v>
      </c>
      <c r="E15" s="48">
        <f>E17+E18+E19</f>
        <v>0</v>
      </c>
      <c r="F15" s="50"/>
      <c r="G15" s="50"/>
    </row>
    <row r="16" spans="4:7" ht="12.75">
      <c r="D16" s="47"/>
      <c r="E16" s="49"/>
      <c r="F16" s="51"/>
      <c r="G16" s="51"/>
    </row>
    <row r="17" spans="4:7" ht="12.75" customHeight="1">
      <c r="D17" s="1"/>
      <c r="E17" s="2"/>
      <c r="F17" s="1"/>
      <c r="G17" s="1"/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46" t="s">
        <v>5</v>
      </c>
      <c r="E24" s="48">
        <f>SUM(E26:E42)</f>
        <v>60395.189999999995</v>
      </c>
      <c r="F24" s="50"/>
      <c r="G24" s="50"/>
    </row>
    <row r="25" spans="4:7" ht="12.75">
      <c r="D25" s="47"/>
      <c r="E25" s="49"/>
      <c r="F25" s="51"/>
      <c r="G25" s="51"/>
    </row>
    <row r="26" spans="4:7" ht="12.75">
      <c r="D26" s="1"/>
      <c r="E26" s="35">
        <v>961</v>
      </c>
      <c r="F26" s="27" t="s">
        <v>63</v>
      </c>
      <c r="G26" s="16" t="s">
        <v>88</v>
      </c>
    </row>
    <row r="27" spans="4:7" ht="12.75">
      <c r="D27" s="1"/>
      <c r="E27" s="35">
        <v>208.32</v>
      </c>
      <c r="F27" s="27" t="s">
        <v>64</v>
      </c>
      <c r="G27" s="1" t="s">
        <v>88</v>
      </c>
    </row>
    <row r="28" spans="4:7" ht="12.75">
      <c r="D28" s="1"/>
      <c r="E28" s="35">
        <v>1314.4</v>
      </c>
      <c r="F28" s="27" t="s">
        <v>65</v>
      </c>
      <c r="G28" s="1" t="s">
        <v>88</v>
      </c>
    </row>
    <row r="29" spans="4:7" ht="12.75">
      <c r="D29" s="1"/>
      <c r="E29" s="35">
        <v>414.99</v>
      </c>
      <c r="F29" s="27" t="s">
        <v>66</v>
      </c>
      <c r="G29" s="1" t="s">
        <v>88</v>
      </c>
    </row>
    <row r="30" spans="4:7" ht="12.75">
      <c r="D30" s="1"/>
      <c r="E30" s="35">
        <v>285.2</v>
      </c>
      <c r="F30" s="27" t="s">
        <v>67</v>
      </c>
      <c r="G30" s="1" t="s">
        <v>88</v>
      </c>
    </row>
    <row r="31" spans="4:7" ht="12.75">
      <c r="D31" s="1"/>
      <c r="E31" s="35">
        <v>1493.7</v>
      </c>
      <c r="F31" s="27" t="s">
        <v>68</v>
      </c>
      <c r="G31" s="1" t="s">
        <v>88</v>
      </c>
    </row>
    <row r="32" spans="4:7" ht="12.75">
      <c r="D32" s="1"/>
      <c r="E32" s="35">
        <v>97.96</v>
      </c>
      <c r="F32" s="27" t="s">
        <v>69</v>
      </c>
      <c r="G32" s="1" t="s">
        <v>88</v>
      </c>
    </row>
    <row r="33" spans="4:7" ht="12.75">
      <c r="D33" s="1"/>
      <c r="E33" s="34">
        <v>5219.25</v>
      </c>
      <c r="F33" s="27" t="s">
        <v>70</v>
      </c>
      <c r="G33" s="1" t="s">
        <v>32</v>
      </c>
    </row>
    <row r="34" spans="4:7" ht="12.75">
      <c r="D34" s="1"/>
      <c r="E34" s="34">
        <v>11303.49</v>
      </c>
      <c r="F34" s="27" t="s">
        <v>71</v>
      </c>
      <c r="G34" s="1" t="s">
        <v>78</v>
      </c>
    </row>
    <row r="35" spans="4:7" ht="12.75">
      <c r="D35" s="1"/>
      <c r="E35" s="34">
        <v>5930.6</v>
      </c>
      <c r="F35" s="27" t="s">
        <v>72</v>
      </c>
      <c r="G35" s="1" t="s">
        <v>79</v>
      </c>
    </row>
    <row r="36" spans="4:7" ht="12.75">
      <c r="D36" s="1"/>
      <c r="E36" s="34">
        <v>4083.32</v>
      </c>
      <c r="F36" s="27" t="s">
        <v>73</v>
      </c>
      <c r="G36" s="1" t="s">
        <v>32</v>
      </c>
    </row>
    <row r="37" spans="4:7" ht="12.75">
      <c r="D37" s="1"/>
      <c r="E37" s="34">
        <v>6281.32</v>
      </c>
      <c r="F37" s="27" t="s">
        <v>74</v>
      </c>
      <c r="G37" s="1" t="s">
        <v>89</v>
      </c>
    </row>
    <row r="38" spans="4:7" ht="12.75">
      <c r="D38" s="1"/>
      <c r="E38" s="34">
        <v>5000</v>
      </c>
      <c r="F38" s="27" t="s">
        <v>75</v>
      </c>
      <c r="G38" s="1" t="s">
        <v>32</v>
      </c>
    </row>
    <row r="39" spans="4:7" ht="12.75">
      <c r="D39" s="1"/>
      <c r="E39" s="34">
        <v>663.4</v>
      </c>
      <c r="F39" s="27" t="s">
        <v>66</v>
      </c>
      <c r="G39" s="1" t="s">
        <v>89</v>
      </c>
    </row>
    <row r="40" spans="4:7" ht="12.75">
      <c r="D40" s="1"/>
      <c r="E40" s="34">
        <v>8278.24</v>
      </c>
      <c r="F40" s="27" t="s">
        <v>76</v>
      </c>
      <c r="G40" s="1" t="s">
        <v>90</v>
      </c>
    </row>
    <row r="41" spans="4:7" ht="12.75">
      <c r="D41" s="1"/>
      <c r="E41" s="34">
        <v>1860</v>
      </c>
      <c r="F41" s="27" t="s">
        <v>77</v>
      </c>
      <c r="G41" s="1" t="s">
        <v>32</v>
      </c>
    </row>
    <row r="42" spans="4:7" ht="12.75">
      <c r="D42" s="1"/>
      <c r="E42" s="11">
        <v>7000</v>
      </c>
      <c r="F42" s="1" t="s">
        <v>27</v>
      </c>
      <c r="G42" s="15" t="s">
        <v>28</v>
      </c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52" t="s">
        <v>6</v>
      </c>
      <c r="E45" s="48">
        <v>0</v>
      </c>
      <c r="F45" s="50"/>
      <c r="G45" s="50"/>
    </row>
    <row r="46" spans="4:7" ht="18" customHeight="1">
      <c r="D46" s="53"/>
      <c r="E46" s="49"/>
      <c r="F46" s="51"/>
      <c r="G46" s="51"/>
    </row>
    <row r="47" spans="4:7" ht="12.75">
      <c r="D47" s="1"/>
      <c r="E47" s="2"/>
      <c r="F47" s="1"/>
      <c r="G47" s="1"/>
    </row>
    <row r="48" spans="4:7" ht="12.75">
      <c r="D48" s="1"/>
      <c r="E48" s="2"/>
      <c r="F48" s="1"/>
      <c r="G48" s="1"/>
    </row>
    <row r="49" spans="4:7" ht="12.75">
      <c r="D49" s="1"/>
      <c r="E49" s="2"/>
      <c r="F49" s="1"/>
      <c r="G49" s="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2.75">
      <c r="D53" s="46" t="s">
        <v>7</v>
      </c>
      <c r="E53" s="48">
        <v>0</v>
      </c>
      <c r="F53" s="50"/>
      <c r="G53" s="50"/>
    </row>
    <row r="54" spans="4:7" ht="12.75">
      <c r="D54" s="47"/>
      <c r="E54" s="49"/>
      <c r="F54" s="51"/>
      <c r="G54" s="51"/>
    </row>
    <row r="55" spans="4:7" ht="12.75">
      <c r="D55" s="1"/>
      <c r="E55" s="2"/>
      <c r="F55" s="1"/>
      <c r="G55" s="1"/>
    </row>
    <row r="56" spans="4:7" ht="12.75">
      <c r="D56" s="1"/>
      <c r="E56" s="2"/>
      <c r="F56" s="1"/>
      <c r="G56" s="1"/>
    </row>
    <row r="57" spans="4:7" ht="12.75">
      <c r="D57" s="1"/>
      <c r="E57" s="2"/>
      <c r="F57" s="1"/>
      <c r="G57" s="1"/>
    </row>
    <row r="58" spans="4:7" ht="12.75">
      <c r="D58" s="1"/>
      <c r="E58" s="2"/>
      <c r="F58" s="1"/>
      <c r="G58" s="1"/>
    </row>
    <row r="59" spans="4:7" ht="15.75">
      <c r="D59" s="9" t="s">
        <v>16</v>
      </c>
      <c r="E59" s="10">
        <f>E15+E24</f>
        <v>60395.189999999995</v>
      </c>
      <c r="F59" s="9"/>
      <c r="G59" s="9"/>
    </row>
    <row r="60" ht="12.75">
      <c r="E60" s="3"/>
    </row>
    <row r="61" ht="12.75">
      <c r="E61" s="3"/>
    </row>
    <row r="62" spans="4:7" ht="15.75">
      <c r="D62" s="5" t="s">
        <v>8</v>
      </c>
      <c r="E62" s="3"/>
      <c r="F62" s="37" t="s">
        <v>10</v>
      </c>
      <c r="G62" s="37"/>
    </row>
    <row r="63" spans="4:7" ht="15.75">
      <c r="D63" s="4" t="s">
        <v>9</v>
      </c>
      <c r="E63" s="3"/>
      <c r="F63" s="54" t="s">
        <v>11</v>
      </c>
      <c r="G63" s="54"/>
    </row>
    <row r="64" ht="12.75">
      <c r="E64" s="3"/>
    </row>
    <row r="65" ht="12.75">
      <c r="E65" s="3"/>
    </row>
    <row r="66" ht="12.75">
      <c r="E66" s="3"/>
    </row>
    <row r="67" spans="5:7" ht="15.75">
      <c r="E67" s="3"/>
      <c r="F67" s="37" t="s">
        <v>12</v>
      </c>
      <c r="G67" s="37"/>
    </row>
    <row r="68" spans="5:7" ht="15.75">
      <c r="E68" s="3"/>
      <c r="F68" s="37" t="s">
        <v>13</v>
      </c>
      <c r="G68" s="37"/>
    </row>
  </sheetData>
  <mergeCells count="26">
    <mergeCell ref="F62:G62"/>
    <mergeCell ref="F63:G63"/>
    <mergeCell ref="F67:G67"/>
    <mergeCell ref="F68:G68"/>
    <mergeCell ref="D53:D54"/>
    <mergeCell ref="E53:E54"/>
    <mergeCell ref="F53:F54"/>
    <mergeCell ref="G53:G54"/>
    <mergeCell ref="D45:D46"/>
    <mergeCell ref="E45:E46"/>
    <mergeCell ref="F45:F46"/>
    <mergeCell ref="G45:G46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7">
      <selection activeCell="B17" sqref="B17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2.85156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B17</f>
        <v>780852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>
        <v>780852</v>
      </c>
      <c r="C17" s="1" t="s">
        <v>36</v>
      </c>
      <c r="D17" s="1" t="s">
        <v>91</v>
      </c>
    </row>
    <row r="18" spans="1:4" ht="12.75">
      <c r="A18" s="1"/>
      <c r="B18" s="2"/>
      <c r="C18" s="1"/>
      <c r="D18" s="1"/>
    </row>
    <row r="19" spans="1:4" ht="12.75">
      <c r="A19" s="46" t="s">
        <v>5</v>
      </c>
      <c r="B19" s="48">
        <f>SUM(B21:B45)</f>
        <v>0</v>
      </c>
      <c r="C19" s="50"/>
      <c r="D19" s="50"/>
    </row>
    <row r="20" spans="1:4" ht="12.75">
      <c r="A20" s="47"/>
      <c r="B20" s="49"/>
      <c r="C20" s="51"/>
      <c r="D20" s="51"/>
    </row>
    <row r="21" spans="1:4" ht="12.75">
      <c r="A21" s="7"/>
      <c r="B21" s="14"/>
      <c r="C21" s="1"/>
      <c r="D21" s="1"/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7"/>
      <c r="B29" s="11"/>
      <c r="C29" s="1"/>
      <c r="D29" s="1"/>
    </row>
    <row r="30" spans="1:4" ht="12.75">
      <c r="A30" s="7"/>
      <c r="B30" s="14"/>
      <c r="C30" s="1"/>
      <c r="D30" s="1"/>
    </row>
    <row r="31" spans="1:4" ht="12.75">
      <c r="A31" s="7"/>
      <c r="B31" s="11"/>
      <c r="C31" s="1"/>
      <c r="D31" s="1"/>
    </row>
    <row r="32" spans="1:4" ht="12.75">
      <c r="A32" s="7"/>
      <c r="B32" s="11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52" t="s">
        <v>6</v>
      </c>
      <c r="B46" s="48">
        <v>0</v>
      </c>
      <c r="C46" s="50"/>
      <c r="D46" s="50"/>
    </row>
    <row r="47" spans="1:4" ht="19.5" customHeight="1">
      <c r="A47" s="53"/>
      <c r="B47" s="49"/>
      <c r="C47" s="51"/>
      <c r="D47" s="5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46" t="s">
        <v>7</v>
      </c>
      <c r="B54" s="48">
        <v>0</v>
      </c>
      <c r="C54" s="50"/>
      <c r="D54" s="50"/>
    </row>
    <row r="55" spans="1:4" ht="12.75">
      <c r="A55" s="47"/>
      <c r="B55" s="49"/>
      <c r="C55" s="51"/>
      <c r="D55" s="5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9" t="s">
        <v>16</v>
      </c>
      <c r="B60" s="10">
        <f>B15+B19</f>
        <v>780852</v>
      </c>
      <c r="C60" s="9"/>
      <c r="D60" s="9"/>
    </row>
    <row r="61" spans="1:4" ht="15.75">
      <c r="A61" s="20"/>
      <c r="B61" s="21"/>
      <c r="C61" s="20"/>
      <c r="D61" s="20"/>
    </row>
    <row r="62" spans="1:4" ht="15.75">
      <c r="A62" s="20"/>
      <c r="B62" s="21"/>
      <c r="C62" s="20"/>
      <c r="D62" s="20"/>
    </row>
    <row r="63" ht="12.75">
      <c r="B63" s="3"/>
    </row>
    <row r="64" spans="1:4" ht="15.75">
      <c r="A64" s="5" t="s">
        <v>8</v>
      </c>
      <c r="B64" s="3"/>
      <c r="C64" s="37" t="s">
        <v>10</v>
      </c>
      <c r="D64" s="37"/>
    </row>
    <row r="65" spans="1:4" ht="15.75">
      <c r="A65" s="4" t="s">
        <v>9</v>
      </c>
      <c r="B65" s="3"/>
      <c r="C65" s="54" t="s">
        <v>21</v>
      </c>
      <c r="D65" s="54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37" t="s">
        <v>12</v>
      </c>
      <c r="D69" s="37"/>
    </row>
    <row r="70" spans="2:4" ht="15.75">
      <c r="B70" s="3"/>
      <c r="C70" s="37" t="s">
        <v>13</v>
      </c>
      <c r="D70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46:A47"/>
    <mergeCell ref="B46:B47"/>
    <mergeCell ref="C46:C47"/>
    <mergeCell ref="D46:D47"/>
    <mergeCell ref="A54:A55"/>
    <mergeCell ref="B54:B55"/>
    <mergeCell ref="C54:C55"/>
    <mergeCell ref="D54:D55"/>
    <mergeCell ref="C64:D64"/>
    <mergeCell ref="C65:D65"/>
    <mergeCell ref="C69:D69"/>
    <mergeCell ref="C70:D7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0">
      <selection activeCell="B22" sqref="B22:D23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32.57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SUM(B17:B18)</f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46" t="s">
        <v>5</v>
      </c>
      <c r="B20" s="48">
        <f>SUM(B22:B55)</f>
        <v>0</v>
      </c>
      <c r="C20" s="50"/>
      <c r="D20" s="50"/>
    </row>
    <row r="21" spans="1:4" ht="12.75">
      <c r="A21" s="47"/>
      <c r="B21" s="49"/>
      <c r="C21" s="51"/>
      <c r="D21" s="51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2"/>
      <c r="C38" s="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8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52" t="s">
        <v>6</v>
      </c>
      <c r="B56" s="48">
        <v>0</v>
      </c>
      <c r="C56" s="50"/>
      <c r="D56" s="50"/>
    </row>
    <row r="57" spans="1:4" ht="18" customHeight="1">
      <c r="A57" s="53"/>
      <c r="B57" s="49"/>
      <c r="C57" s="51"/>
      <c r="D57" s="5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46" t="s">
        <v>7</v>
      </c>
      <c r="B60" s="48">
        <v>0</v>
      </c>
      <c r="C60" s="50"/>
      <c r="D60" s="50"/>
    </row>
    <row r="61" spans="1:4" ht="12.75">
      <c r="A61" s="47"/>
      <c r="B61" s="49"/>
      <c r="C61" s="51"/>
      <c r="D61" s="5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0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37" t="s">
        <v>10</v>
      </c>
      <c r="D69" s="37"/>
    </row>
    <row r="70" spans="1:4" ht="15.75">
      <c r="A70" s="4" t="s">
        <v>9</v>
      </c>
      <c r="B70" s="3"/>
      <c r="C70" s="54" t="s">
        <v>23</v>
      </c>
      <c r="D70" s="54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7" t="s">
        <v>12</v>
      </c>
      <c r="D74" s="37"/>
    </row>
    <row r="75" spans="2:4" ht="15.75">
      <c r="B75" s="3"/>
      <c r="C75" s="37" t="s">
        <v>13</v>
      </c>
      <c r="D75" s="37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6:A57"/>
    <mergeCell ref="B56:B57"/>
    <mergeCell ref="C56:C57"/>
    <mergeCell ref="D56:D5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9">
      <selection activeCell="C44" sqref="C44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3.57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B17+B18</f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6" t="s">
        <v>5</v>
      </c>
      <c r="B20" s="48">
        <f>B22+B23+B24+B25+B26+B27+B28+B29+B30+B31+B32+B33+B34+B35+B36+B37</f>
        <v>118813.77</v>
      </c>
      <c r="C20" s="50"/>
      <c r="D20" s="50"/>
    </row>
    <row r="21" spans="1:4" ht="12.75">
      <c r="A21" s="47"/>
      <c r="B21" s="49"/>
      <c r="C21" s="51"/>
      <c r="D21" s="51"/>
    </row>
    <row r="22" spans="1:4" ht="12.75">
      <c r="A22" s="7"/>
      <c r="B22" s="34">
        <v>40866.9</v>
      </c>
      <c r="C22" s="27" t="s">
        <v>48</v>
      </c>
      <c r="D22" s="1" t="s">
        <v>82</v>
      </c>
    </row>
    <row r="23" spans="1:4" ht="12.75">
      <c r="A23" s="7"/>
      <c r="B23" s="34">
        <v>756</v>
      </c>
      <c r="C23" s="27" t="s">
        <v>50</v>
      </c>
      <c r="D23" s="1" t="s">
        <v>78</v>
      </c>
    </row>
    <row r="24" spans="1:4" ht="12.75">
      <c r="A24" s="7"/>
      <c r="B24" s="34">
        <v>4910.4</v>
      </c>
      <c r="C24" s="27" t="s">
        <v>92</v>
      </c>
      <c r="D24" s="1" t="s">
        <v>26</v>
      </c>
    </row>
    <row r="25" spans="1:4" ht="12.75">
      <c r="A25" s="7"/>
      <c r="B25" s="34">
        <v>1552</v>
      </c>
      <c r="C25" s="27" t="s">
        <v>93</v>
      </c>
      <c r="D25" s="1" t="s">
        <v>26</v>
      </c>
    </row>
    <row r="26" spans="1:4" ht="12.75">
      <c r="A26" s="7"/>
      <c r="B26" s="34">
        <v>58702.44</v>
      </c>
      <c r="C26" s="27" t="s">
        <v>58</v>
      </c>
      <c r="D26" s="1" t="s">
        <v>100</v>
      </c>
    </row>
    <row r="27" spans="1:4" ht="12.75">
      <c r="A27" s="7"/>
      <c r="B27" s="34">
        <v>414.16</v>
      </c>
      <c r="C27" s="27" t="s">
        <v>94</v>
      </c>
      <c r="D27" s="1" t="s">
        <v>32</v>
      </c>
    </row>
    <row r="28" spans="1:4" ht="12.75">
      <c r="A28" s="7"/>
      <c r="B28" s="34">
        <v>3200</v>
      </c>
      <c r="C28" s="27" t="s">
        <v>95</v>
      </c>
      <c r="D28" s="1" t="s">
        <v>32</v>
      </c>
    </row>
    <row r="29" spans="1:4" ht="12.75">
      <c r="A29" s="7"/>
      <c r="B29" s="34">
        <v>14.59</v>
      </c>
      <c r="C29" s="27" t="s">
        <v>96</v>
      </c>
      <c r="D29" s="1" t="s">
        <v>32</v>
      </c>
    </row>
    <row r="30" spans="1:4" ht="12.75">
      <c r="A30" s="7"/>
      <c r="B30" s="36">
        <v>1781.88</v>
      </c>
      <c r="C30" s="33" t="s">
        <v>97</v>
      </c>
      <c r="D30" s="1" t="s">
        <v>78</v>
      </c>
    </row>
    <row r="31" spans="1:4" ht="12.75">
      <c r="A31" s="7"/>
      <c r="B31" s="36">
        <v>378.45</v>
      </c>
      <c r="C31" s="33" t="s">
        <v>98</v>
      </c>
      <c r="D31" s="1" t="s">
        <v>32</v>
      </c>
    </row>
    <row r="32" spans="1:4" ht="12.75">
      <c r="A32" s="7"/>
      <c r="B32" s="36">
        <v>6236.95</v>
      </c>
      <c r="C32" s="33" t="s">
        <v>99</v>
      </c>
      <c r="D32" s="1" t="s">
        <v>89</v>
      </c>
    </row>
    <row r="33" spans="1:4" ht="12.75">
      <c r="A33" s="7"/>
      <c r="B33" s="36"/>
      <c r="C33" s="33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2" t="s">
        <v>6</v>
      </c>
      <c r="B53" s="48">
        <v>0</v>
      </c>
      <c r="C53" s="50"/>
      <c r="D53" s="50"/>
    </row>
    <row r="54" spans="1:4" ht="21" customHeight="1">
      <c r="A54" s="53"/>
      <c r="B54" s="49"/>
      <c r="C54" s="51"/>
      <c r="D54" s="5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6" t="s">
        <v>7</v>
      </c>
      <c r="B61" s="48">
        <v>0</v>
      </c>
      <c r="C61" s="50"/>
      <c r="D61" s="50"/>
    </row>
    <row r="62" spans="1:4" ht="12.75">
      <c r="A62" s="47"/>
      <c r="B62" s="49"/>
      <c r="C62" s="51"/>
      <c r="D62" s="5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118813.77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54" t="s">
        <v>24</v>
      </c>
      <c r="D71" s="5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C29" sqref="C29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B17+B18+B20+B19+B21</f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3"/>
      <c r="B20" s="2"/>
      <c r="C20" s="1"/>
      <c r="D20" s="6"/>
    </row>
    <row r="21" spans="1:4" ht="12.75" customHeight="1">
      <c r="A21" s="22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46" t="s">
        <v>5</v>
      </c>
      <c r="B26" s="48">
        <f>B28+B29+B30+B31</f>
        <v>10718.42</v>
      </c>
      <c r="C26" s="65"/>
      <c r="D26" s="57"/>
    </row>
    <row r="27" spans="1:4" ht="12.75">
      <c r="A27" s="47"/>
      <c r="B27" s="49"/>
      <c r="C27" s="66"/>
      <c r="D27" s="58"/>
    </row>
    <row r="28" spans="1:4" ht="12.75">
      <c r="A28" s="7"/>
      <c r="B28" s="2">
        <v>10718.42</v>
      </c>
      <c r="C28" s="7" t="s">
        <v>101</v>
      </c>
      <c r="D28" s="1" t="s">
        <v>102</v>
      </c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2" t="s">
        <v>6</v>
      </c>
      <c r="B53" s="48">
        <v>0</v>
      </c>
      <c r="C53" s="50"/>
      <c r="D53" s="50"/>
    </row>
    <row r="54" spans="1:4" ht="19.5" customHeight="1">
      <c r="A54" s="53"/>
      <c r="B54" s="49"/>
      <c r="C54" s="51"/>
      <c r="D54" s="5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6" t="s">
        <v>7</v>
      </c>
      <c r="B61" s="48">
        <f>B63+B64</f>
        <v>0</v>
      </c>
      <c r="C61" s="50"/>
      <c r="D61" s="50"/>
    </row>
    <row r="62" spans="1:4" ht="12.75">
      <c r="A62" s="47"/>
      <c r="B62" s="49"/>
      <c r="C62" s="51"/>
      <c r="D62" s="5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54" t="s">
        <v>11</v>
      </c>
      <c r="D71" s="5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A26:A27"/>
    <mergeCell ref="B26:B27"/>
    <mergeCell ref="C26:C27"/>
    <mergeCell ref="D26:D27"/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G76"/>
  <sheetViews>
    <sheetView workbookViewId="0" topLeftCell="A43">
      <selection activeCell="B22" sqref="B22:D50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6" t="s">
        <v>5</v>
      </c>
      <c r="B20" s="48">
        <f>B22+B23+B24+B26+B27+B28+B29+B30+B31+B32+B33+B34+B35+B36+B37+B38+B39+B40+B41+B42+B43+B44+B45+B46+B47+B48+B49+B50+B25</f>
        <v>0</v>
      </c>
      <c r="C20" s="50"/>
      <c r="D20" s="50"/>
    </row>
    <row r="21" spans="1:4" ht="12.75">
      <c r="A21" s="47"/>
      <c r="B21" s="49"/>
      <c r="C21" s="51"/>
      <c r="D21" s="51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1"/>
      <c r="D28" s="7"/>
    </row>
    <row r="29" spans="1:4" ht="12.75">
      <c r="A29" s="7"/>
      <c r="B29" s="8"/>
      <c r="C29" s="7"/>
      <c r="D29" s="7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7" ht="12.75">
      <c r="A33" s="7"/>
      <c r="B33" s="8"/>
      <c r="C33" s="7"/>
      <c r="D33" s="7"/>
      <c r="G33" s="24"/>
    </row>
    <row r="34" spans="1:7" ht="12.75">
      <c r="A34" s="7"/>
      <c r="B34" s="8"/>
      <c r="C34" s="1"/>
      <c r="D34" s="7"/>
      <c r="G34" s="24"/>
    </row>
    <row r="35" spans="1:7" ht="12.75">
      <c r="A35" s="7"/>
      <c r="B35" s="8"/>
      <c r="C35" s="1"/>
      <c r="D35" s="1"/>
      <c r="G35" s="25"/>
    </row>
    <row r="36" spans="1:7" ht="12.75">
      <c r="A36" s="7"/>
      <c r="B36" s="8"/>
      <c r="C36" s="7"/>
      <c r="D36" s="7"/>
      <c r="G36" s="25"/>
    </row>
    <row r="37" spans="1:7" ht="12.75">
      <c r="A37" s="7"/>
      <c r="B37" s="8"/>
      <c r="C37" s="7"/>
      <c r="D37" s="7"/>
      <c r="G37" s="25"/>
    </row>
    <row r="38" spans="1:7" ht="12.75">
      <c r="A38" s="7"/>
      <c r="B38" s="8"/>
      <c r="C38" s="7"/>
      <c r="D38" s="7"/>
      <c r="G38" s="25"/>
    </row>
    <row r="39" spans="1:7" ht="12.75">
      <c r="A39" s="7"/>
      <c r="B39" s="8"/>
      <c r="C39" s="7"/>
      <c r="D39" s="7"/>
      <c r="G39" s="25"/>
    </row>
    <row r="40" spans="1:7" ht="12.75">
      <c r="A40" s="7"/>
      <c r="B40" s="8"/>
      <c r="C40" s="7"/>
      <c r="D40" s="7"/>
      <c r="G40" s="25"/>
    </row>
    <row r="41" spans="1:7" ht="12.75">
      <c r="A41" s="7"/>
      <c r="B41" s="8"/>
      <c r="C41" s="7"/>
      <c r="D41" s="7"/>
      <c r="G41" s="25"/>
    </row>
    <row r="42" spans="1:7" ht="12.75">
      <c r="A42" s="7"/>
      <c r="B42" s="8"/>
      <c r="C42" s="7"/>
      <c r="D42" s="7"/>
      <c r="G42" s="25"/>
    </row>
    <row r="43" spans="1:7" ht="12.75">
      <c r="A43" s="7"/>
      <c r="B43" s="8"/>
      <c r="C43" s="7"/>
      <c r="D43" s="7"/>
      <c r="G43" s="25"/>
    </row>
    <row r="44" spans="1:7" ht="12.75">
      <c r="A44" s="7"/>
      <c r="B44" s="8"/>
      <c r="C44" s="7"/>
      <c r="D44" s="7"/>
      <c r="G44" s="25"/>
    </row>
    <row r="45" spans="1:7" ht="12.75">
      <c r="A45" s="7"/>
      <c r="B45" s="8"/>
      <c r="C45" s="7"/>
      <c r="D45" s="7"/>
      <c r="G45" s="25"/>
    </row>
    <row r="46" spans="1:7" ht="12.75">
      <c r="A46" s="7"/>
      <c r="B46" s="8"/>
      <c r="C46" s="7"/>
      <c r="D46" s="7"/>
      <c r="G46" s="25"/>
    </row>
    <row r="47" spans="1:7" ht="12.75">
      <c r="A47" s="7"/>
      <c r="B47" s="8"/>
      <c r="C47" s="7"/>
      <c r="D47" s="7"/>
      <c r="G47" s="25"/>
    </row>
    <row r="48" spans="1:7" ht="12.75">
      <c r="A48" s="7"/>
      <c r="B48" s="8"/>
      <c r="C48" s="7"/>
      <c r="D48" s="7"/>
      <c r="G48" s="25"/>
    </row>
    <row r="49" spans="1:4" ht="12.75">
      <c r="A49" s="7"/>
      <c r="B49" s="8"/>
      <c r="C49" s="7"/>
      <c r="D49" s="7"/>
    </row>
    <row r="50" spans="1:4" ht="12.75">
      <c r="A50" s="1"/>
      <c r="B50" s="2"/>
      <c r="C50" s="7"/>
      <c r="D50" s="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2" t="s">
        <v>6</v>
      </c>
      <c r="B53" s="48">
        <v>0</v>
      </c>
      <c r="C53" s="50"/>
      <c r="D53" s="50"/>
    </row>
    <row r="54" spans="1:4" ht="18.75" customHeight="1">
      <c r="A54" s="53"/>
      <c r="B54" s="49"/>
      <c r="C54" s="51"/>
      <c r="D54" s="5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6" t="s">
        <v>7</v>
      </c>
      <c r="B61" s="48">
        <v>0</v>
      </c>
      <c r="C61" s="50"/>
      <c r="D61" s="50"/>
    </row>
    <row r="62" spans="1:4" ht="12.75">
      <c r="A62" s="47"/>
      <c r="B62" s="49"/>
      <c r="C62" s="51"/>
      <c r="D62" s="5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54" t="s">
        <v>17</v>
      </c>
      <c r="D71" s="5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13">
      <selection activeCell="D37" sqref="D37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B17</f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46" t="s">
        <v>5</v>
      </c>
      <c r="B20" s="48">
        <f>B22</f>
        <v>22642.15</v>
      </c>
      <c r="C20" s="50"/>
      <c r="D20" s="50"/>
    </row>
    <row r="21" spans="1:4" ht="12.75" customHeight="1">
      <c r="A21" s="47"/>
      <c r="B21" s="49"/>
      <c r="C21" s="51"/>
      <c r="D21" s="51"/>
    </row>
    <row r="22" spans="1:4" ht="12.75">
      <c r="A22" s="7"/>
      <c r="B22" s="11">
        <v>22642.15</v>
      </c>
      <c r="C22" s="1" t="s">
        <v>31</v>
      </c>
      <c r="D22" s="1" t="s">
        <v>32</v>
      </c>
    </row>
    <row r="23" spans="1:4" ht="12.75">
      <c r="A23" s="7"/>
      <c r="B23" s="11">
        <v>665.89</v>
      </c>
      <c r="C23" s="1" t="s">
        <v>103</v>
      </c>
      <c r="D23" s="1" t="s">
        <v>104</v>
      </c>
    </row>
    <row r="24" spans="1:4" ht="12.75">
      <c r="A24" s="7"/>
      <c r="B24" s="11">
        <v>4000</v>
      </c>
      <c r="C24" s="1" t="s">
        <v>27</v>
      </c>
      <c r="D24" s="1" t="s">
        <v>28</v>
      </c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52" t="s">
        <v>6</v>
      </c>
      <c r="B51" s="48">
        <v>0</v>
      </c>
      <c r="C51" s="50"/>
      <c r="D51" s="50"/>
    </row>
    <row r="52" spans="1:4" ht="21" customHeight="1">
      <c r="A52" s="53"/>
      <c r="B52" s="49"/>
      <c r="C52" s="51"/>
      <c r="D52" s="51"/>
    </row>
    <row r="53" spans="1:4" ht="12.75">
      <c r="A53" s="1"/>
      <c r="B53" s="11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46" t="s">
        <v>7</v>
      </c>
      <c r="B59" s="48">
        <v>0</v>
      </c>
      <c r="C59" s="50"/>
      <c r="D59" s="50"/>
    </row>
    <row r="60" spans="1:4" ht="12.75">
      <c r="A60" s="47"/>
      <c r="B60" s="49"/>
      <c r="C60" s="51"/>
      <c r="D60" s="5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v>0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37" t="s">
        <v>10</v>
      </c>
      <c r="D68" s="37"/>
    </row>
    <row r="69" spans="1:4" ht="15.75">
      <c r="A69" s="4" t="s">
        <v>9</v>
      </c>
      <c r="B69" s="3"/>
      <c r="C69" s="54" t="s">
        <v>18</v>
      </c>
      <c r="D69" s="54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7" t="s">
        <v>12</v>
      </c>
      <c r="D73" s="37"/>
    </row>
    <row r="74" spans="2:4" ht="15.75">
      <c r="B74" s="3"/>
      <c r="C74" s="37" t="s">
        <v>13</v>
      </c>
      <c r="D74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C26" sqref="C26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16.85156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6" t="s">
        <v>5</v>
      </c>
      <c r="B20" s="48">
        <f>SUM(B22:B50)</f>
        <v>793.6</v>
      </c>
      <c r="C20" s="50"/>
      <c r="D20" s="50"/>
    </row>
    <row r="21" spans="1:4" ht="12.75">
      <c r="A21" s="47"/>
      <c r="B21" s="49"/>
      <c r="C21" s="51"/>
      <c r="D21" s="51"/>
    </row>
    <row r="22" spans="1:4" ht="12.75">
      <c r="A22" s="7"/>
      <c r="B22" s="8">
        <v>793.6</v>
      </c>
      <c r="C22" s="7" t="s">
        <v>105</v>
      </c>
      <c r="D22" s="1" t="s">
        <v>32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2" t="s">
        <v>6</v>
      </c>
      <c r="B53" s="48">
        <f>SUM(B55:B58)</f>
        <v>0</v>
      </c>
      <c r="C53" s="50"/>
      <c r="D53" s="50"/>
    </row>
    <row r="54" spans="1:4" ht="22.5" customHeight="1">
      <c r="A54" s="53"/>
      <c r="B54" s="49"/>
      <c r="C54" s="51"/>
      <c r="D54" s="5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6" t="s">
        <v>7</v>
      </c>
      <c r="B61" s="48">
        <v>0</v>
      </c>
      <c r="C61" s="50"/>
      <c r="D61" s="50"/>
    </row>
    <row r="62" spans="1:4" ht="12.75">
      <c r="A62" s="47"/>
      <c r="B62" s="49"/>
      <c r="C62" s="51"/>
      <c r="D62" s="5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793.6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54" t="s">
        <v>18</v>
      </c>
      <c r="D71" s="5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H20" sqref="H20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19.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6" t="s">
        <v>5</v>
      </c>
      <c r="B20" s="48">
        <f>SUM(B24:B50)</f>
        <v>0</v>
      </c>
      <c r="C20" s="50"/>
      <c r="D20" s="50"/>
    </row>
    <row r="21" spans="1:4" ht="12.75">
      <c r="A21" s="47"/>
      <c r="B21" s="49"/>
      <c r="C21" s="51"/>
      <c r="D21" s="51"/>
    </row>
    <row r="22" spans="1:4" ht="12.75">
      <c r="A22" s="7"/>
      <c r="B22" s="1"/>
      <c r="C22" s="1"/>
      <c r="D22" s="1"/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2" t="s">
        <v>6</v>
      </c>
      <c r="B53" s="48">
        <f>SUM(B55:B58)</f>
        <v>0</v>
      </c>
      <c r="C53" s="50"/>
      <c r="D53" s="50"/>
    </row>
    <row r="54" spans="1:4" ht="18" customHeight="1">
      <c r="A54" s="53"/>
      <c r="B54" s="49"/>
      <c r="C54" s="51"/>
      <c r="D54" s="5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6" t="s">
        <v>7</v>
      </c>
      <c r="B61" s="48">
        <v>0</v>
      </c>
      <c r="C61" s="50"/>
      <c r="D61" s="50"/>
    </row>
    <row r="62" spans="1:4" ht="12.75">
      <c r="A62" s="47"/>
      <c r="B62" s="49"/>
      <c r="C62" s="51"/>
      <c r="D62" s="5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54" t="s">
        <v>18</v>
      </c>
      <c r="D71" s="5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H93"/>
  <sheetViews>
    <sheetView workbookViewId="0" topLeftCell="A13">
      <selection activeCell="D41" sqref="D41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20.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8" ht="12.75">
      <c r="A15" s="46" t="s">
        <v>4</v>
      </c>
      <c r="B15" s="48">
        <v>0</v>
      </c>
      <c r="C15" s="50"/>
      <c r="D15" s="50"/>
      <c r="H15">
        <v>27</v>
      </c>
    </row>
    <row r="16" spans="1:4" ht="12.75">
      <c r="A16" s="47"/>
      <c r="B16" s="49"/>
      <c r="C16" s="51"/>
      <c r="D16" s="51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6" t="s">
        <v>5</v>
      </c>
      <c r="B20" s="48">
        <f>SUM(B22:B66)</f>
        <v>1608.48</v>
      </c>
      <c r="C20" s="50"/>
      <c r="D20" s="50"/>
    </row>
    <row r="21" spans="1:4" ht="12.75">
      <c r="A21" s="47"/>
      <c r="B21" s="49"/>
      <c r="C21" s="51"/>
      <c r="D21" s="51"/>
    </row>
    <row r="22" spans="1:4" ht="12.75">
      <c r="A22" s="7"/>
      <c r="B22" s="8">
        <v>244.48</v>
      </c>
      <c r="C22" s="7" t="s">
        <v>106</v>
      </c>
      <c r="D22" s="1" t="s">
        <v>32</v>
      </c>
    </row>
    <row r="23" spans="1:4" ht="12.75">
      <c r="A23" s="7"/>
      <c r="B23" s="8">
        <v>1364</v>
      </c>
      <c r="C23" s="7" t="s">
        <v>107</v>
      </c>
      <c r="D23" s="1" t="s">
        <v>32</v>
      </c>
    </row>
    <row r="24" spans="1:4" ht="12.75">
      <c r="A24" s="7"/>
      <c r="B24" s="26"/>
      <c r="C24" s="1"/>
      <c r="D24" s="1"/>
    </row>
    <row r="25" spans="1:4" ht="12.75">
      <c r="A25" s="7"/>
      <c r="B25" s="26"/>
      <c r="C25" s="7"/>
      <c r="D25" s="1"/>
    </row>
    <row r="26" spans="1:4" ht="12.75">
      <c r="A26" s="7"/>
      <c r="B26" s="26"/>
      <c r="C26" s="7"/>
      <c r="D26" s="1"/>
    </row>
    <row r="27" spans="1:4" ht="12.75">
      <c r="A27" s="7"/>
      <c r="B27" s="26"/>
      <c r="C27" s="7"/>
      <c r="D27" s="1"/>
    </row>
    <row r="28" spans="1:4" ht="12.75">
      <c r="A28" s="7"/>
      <c r="B28" s="26"/>
      <c r="C28" s="7"/>
      <c r="D28" s="1"/>
    </row>
    <row r="29" spans="1:4" ht="12.75">
      <c r="A29" s="7"/>
      <c r="B29" s="26"/>
      <c r="C29" s="7"/>
      <c r="D29" s="1"/>
    </row>
    <row r="30" spans="1:4" ht="12.75">
      <c r="A30" s="7"/>
      <c r="B30" s="26"/>
      <c r="C30" s="7"/>
      <c r="D30" s="1"/>
    </row>
    <row r="31" spans="1:4" ht="12.75">
      <c r="A31" s="7"/>
      <c r="B31" s="26"/>
      <c r="C31" s="7"/>
      <c r="D31" s="1"/>
    </row>
    <row r="32" spans="1:4" ht="12.75">
      <c r="A32" s="7"/>
      <c r="B32" s="26"/>
      <c r="C32" s="1"/>
      <c r="D32" s="1"/>
    </row>
    <row r="33" spans="1:4" ht="12.75">
      <c r="A33" s="7"/>
      <c r="B33" s="26"/>
      <c r="C33" s="7"/>
      <c r="D33" s="1"/>
    </row>
    <row r="34" spans="1:4" ht="12.75">
      <c r="A34" s="7"/>
      <c r="B34" s="26"/>
      <c r="C34" s="7"/>
      <c r="D34" s="1"/>
    </row>
    <row r="35" spans="1:4" ht="12.75">
      <c r="A35" s="7"/>
      <c r="B35" s="26"/>
      <c r="C35" s="7"/>
      <c r="D35" s="1"/>
    </row>
    <row r="36" spans="1:4" ht="12.75">
      <c r="A36" s="7"/>
      <c r="B36" s="26"/>
      <c r="C36" s="7"/>
      <c r="D36" s="1"/>
    </row>
    <row r="37" spans="1:4" ht="12.75">
      <c r="A37" s="7"/>
      <c r="B37" s="26"/>
      <c r="C37" s="7"/>
      <c r="D37" s="1"/>
    </row>
    <row r="38" spans="1:4" ht="12.75">
      <c r="A38" s="7"/>
      <c r="B38" s="26"/>
      <c r="C38" s="7"/>
      <c r="D38" s="1"/>
    </row>
    <row r="39" spans="1:4" ht="12.75">
      <c r="A39" s="7"/>
      <c r="B39" s="26"/>
      <c r="C39" s="7"/>
      <c r="D39" s="1"/>
    </row>
    <row r="40" spans="1:4" ht="12.75">
      <c r="A40" s="7"/>
      <c r="B40" s="26"/>
      <c r="C40" s="7"/>
      <c r="D40" s="1"/>
    </row>
    <row r="41" spans="1:4" ht="12.75">
      <c r="A41" s="7"/>
      <c r="B41" s="26"/>
      <c r="C41" s="7"/>
      <c r="D41" s="1"/>
    </row>
    <row r="42" spans="1:4" ht="12.75">
      <c r="A42" s="7"/>
      <c r="B42" s="26"/>
      <c r="C42" s="7"/>
      <c r="D42" s="1"/>
    </row>
    <row r="43" spans="1:4" ht="12.75">
      <c r="A43" s="7"/>
      <c r="B43" s="26"/>
      <c r="C43" s="7"/>
      <c r="D43" s="1"/>
    </row>
    <row r="44" spans="1:4" ht="12.75">
      <c r="A44" s="7"/>
      <c r="B44" s="26"/>
      <c r="C44" s="7"/>
      <c r="D44" s="1"/>
    </row>
    <row r="45" spans="1:4" ht="12.75">
      <c r="A45" s="7"/>
      <c r="B45" s="26"/>
      <c r="C45" s="7"/>
      <c r="D45" s="1"/>
    </row>
    <row r="46" spans="1:4" ht="12.75">
      <c r="A46" s="7"/>
      <c r="B46" s="26"/>
      <c r="C46" s="7"/>
      <c r="D46" s="1"/>
    </row>
    <row r="47" spans="1:4" ht="12.75">
      <c r="A47" s="7"/>
      <c r="B47" s="26"/>
      <c r="C47" s="7"/>
      <c r="D47" s="1"/>
    </row>
    <row r="48" spans="1:4" ht="12.75">
      <c r="A48" s="7"/>
      <c r="B48" s="26"/>
      <c r="C48" s="7"/>
      <c r="D48" s="1"/>
    </row>
    <row r="49" spans="1:4" ht="12.75">
      <c r="A49" s="7"/>
      <c r="B49" s="26"/>
      <c r="C49" s="7"/>
      <c r="D49" s="1"/>
    </row>
    <row r="50" spans="1:4" ht="12.75">
      <c r="A50" s="1"/>
      <c r="B50" s="26"/>
      <c r="C50" s="1"/>
      <c r="D50" s="1"/>
    </row>
    <row r="51" spans="1:4" ht="12.75">
      <c r="A51" s="1"/>
      <c r="B51" s="26"/>
      <c r="C51" s="1"/>
      <c r="D51" s="1"/>
    </row>
    <row r="52" spans="1:4" ht="12.75">
      <c r="A52" s="1"/>
      <c r="B52" s="26"/>
      <c r="C52" s="1"/>
      <c r="D52" s="1"/>
    </row>
    <row r="53" spans="1:4" ht="12.75">
      <c r="A53" s="1"/>
      <c r="B53" s="26"/>
      <c r="C53" s="1"/>
      <c r="D53" s="1"/>
    </row>
    <row r="54" spans="1:4" ht="12.75">
      <c r="A54" s="1"/>
      <c r="B54" s="26"/>
      <c r="C54" s="1"/>
      <c r="D54" s="1"/>
    </row>
    <row r="55" spans="1:4" ht="12.75">
      <c r="A55" s="1"/>
      <c r="B55" s="26"/>
      <c r="C55" s="1"/>
      <c r="D55" s="1"/>
    </row>
    <row r="56" spans="1:4" ht="12.75">
      <c r="A56" s="1"/>
      <c r="B56" s="26"/>
      <c r="C56" s="1"/>
      <c r="D56" s="1"/>
    </row>
    <row r="57" spans="1:4" ht="12.75">
      <c r="A57" s="1"/>
      <c r="B57" s="26"/>
      <c r="C57" s="1"/>
      <c r="D57" s="1"/>
    </row>
    <row r="58" spans="1:4" ht="12.75">
      <c r="A58" s="1"/>
      <c r="B58" s="26"/>
      <c r="C58" s="1"/>
      <c r="D58" s="1"/>
    </row>
    <row r="59" spans="1:4" ht="12.75">
      <c r="A59" s="1"/>
      <c r="B59" s="26"/>
      <c r="C59" s="1"/>
      <c r="D59" s="1"/>
    </row>
    <row r="60" spans="1:4" ht="12.75">
      <c r="A60" s="1"/>
      <c r="B60" s="26"/>
      <c r="C60" s="1"/>
      <c r="D60" s="1"/>
    </row>
    <row r="61" spans="1:4" ht="12.75">
      <c r="A61" s="1"/>
      <c r="B61" s="26"/>
      <c r="C61" s="1"/>
      <c r="D61" s="1"/>
    </row>
    <row r="62" spans="1:4" ht="12.75">
      <c r="A62" s="1"/>
      <c r="B62" s="26"/>
      <c r="C62" s="1"/>
      <c r="D62" s="1"/>
    </row>
    <row r="63" spans="1:4" ht="12.75">
      <c r="A63" s="1"/>
      <c r="B63" s="26"/>
      <c r="C63" s="1"/>
      <c r="D63" s="1"/>
    </row>
    <row r="64" spans="1:4" ht="12.75">
      <c r="A64" s="1"/>
      <c r="B64" s="26"/>
      <c r="C64" s="1"/>
      <c r="D64" s="1"/>
    </row>
    <row r="65" spans="1:4" ht="12.75">
      <c r="A65" s="1"/>
      <c r="B65" s="26"/>
      <c r="C65" s="1"/>
      <c r="D65" s="1"/>
    </row>
    <row r="66" spans="1:4" ht="12.75">
      <c r="A66" s="1"/>
      <c r="B66" s="26"/>
      <c r="C66" s="1"/>
      <c r="D66" s="1"/>
    </row>
    <row r="67" spans="1:4" ht="12.75">
      <c r="A67" s="1"/>
      <c r="B67" s="26"/>
      <c r="C67" s="1"/>
      <c r="D67" s="1"/>
    </row>
    <row r="68" spans="1:4" ht="12.75">
      <c r="A68" s="1"/>
      <c r="B68" s="26"/>
      <c r="C68" s="1"/>
      <c r="D68" s="1"/>
    </row>
    <row r="69" spans="1:4" ht="12.75">
      <c r="A69" s="1"/>
      <c r="B69" s="26"/>
      <c r="C69" s="1"/>
      <c r="D69" s="1"/>
    </row>
    <row r="70" spans="1:4" ht="12.75" customHeight="1">
      <c r="A70" s="52" t="s">
        <v>6</v>
      </c>
      <c r="B70" s="67"/>
      <c r="C70" s="50"/>
      <c r="D70" s="50"/>
    </row>
    <row r="71" spans="1:4" ht="20.25" customHeight="1">
      <c r="A71" s="53"/>
      <c r="B71" s="68"/>
      <c r="C71" s="51"/>
      <c r="D71" s="51"/>
    </row>
    <row r="72" spans="1:4" ht="12.75">
      <c r="A72" s="1"/>
      <c r="B72" s="26"/>
      <c r="C72" s="1"/>
      <c r="D72" s="1"/>
    </row>
    <row r="73" spans="1:4" ht="12.75">
      <c r="A73" s="1"/>
      <c r="B73" s="26"/>
      <c r="C73" s="1"/>
      <c r="D73" s="1"/>
    </row>
    <row r="74" spans="1:4" ht="12.75">
      <c r="A74" s="1"/>
      <c r="B74" s="26"/>
      <c r="C74" s="1"/>
      <c r="D74" s="1"/>
    </row>
    <row r="75" spans="1:4" ht="12.75">
      <c r="A75" s="1"/>
      <c r="B75" s="26"/>
      <c r="C75" s="1"/>
      <c r="D75" s="1"/>
    </row>
    <row r="76" spans="1:4" ht="12.75">
      <c r="A76" s="1"/>
      <c r="B76" s="26"/>
      <c r="C76" s="1"/>
      <c r="D76" s="1"/>
    </row>
    <row r="77" spans="1:4" ht="12.75">
      <c r="A77" s="1"/>
      <c r="B77" s="26"/>
      <c r="C77" s="1"/>
      <c r="D77" s="1"/>
    </row>
    <row r="78" spans="1:4" ht="12.75" customHeight="1">
      <c r="A78" s="46" t="s">
        <v>7</v>
      </c>
      <c r="B78" s="67"/>
      <c r="C78" s="50"/>
      <c r="D78" s="50"/>
    </row>
    <row r="79" spans="1:4" ht="12.75" customHeight="1">
      <c r="A79" s="47"/>
      <c r="B79" s="68"/>
      <c r="C79" s="51"/>
      <c r="D79" s="51"/>
    </row>
    <row r="80" spans="1:4" ht="12.75">
      <c r="A80" s="1"/>
      <c r="B80" s="26"/>
      <c r="C80" s="1"/>
      <c r="D80" s="1"/>
    </row>
    <row r="81" spans="1:4" ht="12.75">
      <c r="A81" s="1"/>
      <c r="B81" s="26"/>
      <c r="C81" s="1"/>
      <c r="D81" s="1"/>
    </row>
    <row r="82" spans="1:4" ht="12.75">
      <c r="A82" s="1"/>
      <c r="B82" s="26"/>
      <c r="C82" s="1"/>
      <c r="D82" s="1"/>
    </row>
    <row r="83" spans="1:4" ht="12.75">
      <c r="A83" s="1"/>
      <c r="B83" s="26"/>
      <c r="C83" s="1"/>
      <c r="D83" s="1"/>
    </row>
    <row r="84" spans="1:4" ht="15.75">
      <c r="A84" s="9" t="s">
        <v>16</v>
      </c>
      <c r="B84" s="10">
        <v>0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8</v>
      </c>
      <c r="B87" s="3"/>
      <c r="C87" s="37" t="s">
        <v>10</v>
      </c>
      <c r="D87" s="37"/>
    </row>
    <row r="88" spans="1:4" ht="15.75">
      <c r="A88" s="4" t="s">
        <v>9</v>
      </c>
      <c r="B88" s="3"/>
      <c r="C88" s="54" t="s">
        <v>18</v>
      </c>
      <c r="D88" s="54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37" t="s">
        <v>12</v>
      </c>
      <c r="D92" s="37"/>
    </row>
    <row r="93" spans="2:4" ht="15.75">
      <c r="B93" s="3"/>
      <c r="C93" s="37" t="s">
        <v>13</v>
      </c>
      <c r="D93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70:A71"/>
    <mergeCell ref="C70:C71"/>
    <mergeCell ref="D70:D71"/>
    <mergeCell ref="A78:A79"/>
    <mergeCell ref="C78:C79"/>
    <mergeCell ref="D78:D79"/>
    <mergeCell ref="B70:B71"/>
    <mergeCell ref="B78:B79"/>
    <mergeCell ref="C87:D87"/>
    <mergeCell ref="C88:D88"/>
    <mergeCell ref="C92:D92"/>
    <mergeCell ref="C93:D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25">
      <selection activeCell="B38" sqref="B38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37" t="s">
        <v>14</v>
      </c>
      <c r="B4" s="37"/>
      <c r="C4" s="37"/>
      <c r="D4" s="37"/>
    </row>
    <row r="5" spans="1:4" ht="15.75">
      <c r="A5" s="37" t="s">
        <v>15</v>
      </c>
      <c r="B5" s="37"/>
      <c r="C5" s="37"/>
      <c r="D5" s="37"/>
    </row>
    <row r="10" spans="1:4" ht="12.75">
      <c r="A10" s="43" t="s">
        <v>0</v>
      </c>
      <c r="B10" s="43" t="s">
        <v>1</v>
      </c>
      <c r="C10" s="43" t="s">
        <v>2</v>
      </c>
      <c r="D10" s="43" t="s">
        <v>3</v>
      </c>
    </row>
    <row r="11" spans="1:4" ht="12.75">
      <c r="A11" s="44"/>
      <c r="B11" s="55"/>
      <c r="C11" s="44"/>
      <c r="D11" s="44"/>
    </row>
    <row r="12" spans="1:4" ht="12.75">
      <c r="A12" s="45"/>
      <c r="B12" s="56"/>
      <c r="C12" s="45"/>
      <c r="D12" s="45"/>
    </row>
    <row r="13" spans="1:4" ht="12.75">
      <c r="A13" s="46" t="s">
        <v>4</v>
      </c>
      <c r="B13" s="48">
        <v>0</v>
      </c>
      <c r="C13" s="50"/>
      <c r="D13" s="50"/>
    </row>
    <row r="14" spans="1:4" ht="12.75">
      <c r="A14" s="47"/>
      <c r="B14" s="49"/>
      <c r="C14" s="51"/>
      <c r="D14" s="51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46" t="s">
        <v>5</v>
      </c>
      <c r="B22" s="48">
        <f>B24+B25</f>
        <v>0</v>
      </c>
      <c r="C22" s="50"/>
      <c r="D22" s="50"/>
    </row>
    <row r="23" spans="1:4" ht="12.75">
      <c r="A23" s="47"/>
      <c r="B23" s="49"/>
      <c r="C23" s="51"/>
      <c r="D23" s="51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52" t="s">
        <v>6</v>
      </c>
      <c r="B36" s="48">
        <v>0</v>
      </c>
      <c r="C36" s="50"/>
      <c r="D36" s="50"/>
    </row>
    <row r="37" spans="1:4" ht="13.5" customHeight="1">
      <c r="A37" s="53"/>
      <c r="B37" s="49"/>
      <c r="C37" s="51"/>
      <c r="D37" s="5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46" t="s">
        <v>7</v>
      </c>
      <c r="B44" s="48">
        <v>0</v>
      </c>
      <c r="C44" s="50"/>
      <c r="D44" s="50"/>
    </row>
    <row r="45" spans="1:4" ht="12.75">
      <c r="A45" s="47"/>
      <c r="B45" s="49"/>
      <c r="C45" s="51"/>
      <c r="D45" s="5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37" t="s">
        <v>10</v>
      </c>
      <c r="D53" s="37"/>
    </row>
    <row r="54" spans="1:4" ht="15.75">
      <c r="A54" s="4" t="s">
        <v>9</v>
      </c>
      <c r="B54" s="3"/>
      <c r="C54" s="54" t="s">
        <v>11</v>
      </c>
      <c r="D54" s="54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37" t="s">
        <v>12</v>
      </c>
      <c r="D58" s="37"/>
    </row>
    <row r="59" spans="2:4" ht="15.75">
      <c r="B59" s="3"/>
      <c r="C59" s="37" t="s">
        <v>13</v>
      </c>
      <c r="D59" s="37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 customHeight="1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 customHeight="1">
      <c r="A13" s="44"/>
      <c r="B13" s="55"/>
      <c r="C13" s="44"/>
      <c r="D13" s="44"/>
    </row>
    <row r="14" spans="1:4" ht="12.75" customHeight="1">
      <c r="A14" s="45"/>
      <c r="B14" s="56"/>
      <c r="C14" s="45"/>
      <c r="D14" s="45"/>
    </row>
    <row r="15" spans="1:4" ht="12.75" customHeight="1">
      <c r="A15" s="46" t="s">
        <v>4</v>
      </c>
      <c r="B15" s="48">
        <v>0</v>
      </c>
      <c r="C15" s="50"/>
      <c r="D15" s="50"/>
    </row>
    <row r="16" spans="1:4" ht="12.75" customHeight="1">
      <c r="A16" s="47"/>
      <c r="B16" s="49"/>
      <c r="C16" s="51"/>
      <c r="D16" s="5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46" t="s">
        <v>5</v>
      </c>
      <c r="B20" s="48">
        <f>SUM(B22:B50)</f>
        <v>3000</v>
      </c>
      <c r="C20" s="50"/>
      <c r="D20" s="50"/>
    </row>
    <row r="21" spans="1:4" ht="12.75" customHeight="1">
      <c r="A21" s="47"/>
      <c r="B21" s="49"/>
      <c r="C21" s="51"/>
      <c r="D21" s="51"/>
    </row>
    <row r="22" spans="1:4" ht="12.75">
      <c r="A22" s="7"/>
      <c r="B22" s="8">
        <v>3000</v>
      </c>
      <c r="C22" s="1" t="s">
        <v>27</v>
      </c>
      <c r="D22" s="1" t="s">
        <v>28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52" t="s">
        <v>6</v>
      </c>
      <c r="B53" s="48">
        <f>SUM(B55:B58)</f>
        <v>0</v>
      </c>
      <c r="C53" s="50"/>
      <c r="D53" s="50"/>
    </row>
    <row r="54" spans="1:4" ht="12.75" customHeight="1">
      <c r="A54" s="53"/>
      <c r="B54" s="49"/>
      <c r="C54" s="51"/>
      <c r="D54" s="5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46" t="s">
        <v>7</v>
      </c>
      <c r="B61" s="48">
        <v>0</v>
      </c>
      <c r="C61" s="50"/>
      <c r="D61" s="50"/>
    </row>
    <row r="62" spans="1:4" ht="12.75" customHeight="1">
      <c r="A62" s="47"/>
      <c r="B62" s="49"/>
      <c r="C62" s="51"/>
      <c r="D62" s="5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3000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54" t="s">
        <v>18</v>
      </c>
      <c r="D71" s="5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G23" sqref="G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6" t="s">
        <v>5</v>
      </c>
      <c r="B20" s="48">
        <f>SUM(B24:B50)</f>
        <v>0</v>
      </c>
      <c r="C20" s="50"/>
      <c r="D20" s="50"/>
    </row>
    <row r="21" spans="1:4" ht="12.75">
      <c r="A21" s="47"/>
      <c r="B21" s="49"/>
      <c r="C21" s="51"/>
      <c r="D21" s="51"/>
    </row>
    <row r="22" spans="1:4" ht="12.75">
      <c r="A22" s="7"/>
      <c r="B22" s="1"/>
      <c r="C22" s="1"/>
      <c r="D22" s="1"/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2" t="s">
        <v>6</v>
      </c>
      <c r="B53" s="48">
        <f>SUM(B55:B58)</f>
        <v>0</v>
      </c>
      <c r="C53" s="50"/>
      <c r="D53" s="50"/>
    </row>
    <row r="54" spans="1:4" ht="12.75">
      <c r="A54" s="53"/>
      <c r="B54" s="49"/>
      <c r="C54" s="51"/>
      <c r="D54" s="5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6" t="s">
        <v>7</v>
      </c>
      <c r="B61" s="48">
        <v>0</v>
      </c>
      <c r="C61" s="50"/>
      <c r="D61" s="50"/>
    </row>
    <row r="62" spans="1:4" ht="12.75">
      <c r="A62" s="47"/>
      <c r="B62" s="49"/>
      <c r="C62" s="51"/>
      <c r="D62" s="5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7" t="s">
        <v>10</v>
      </c>
      <c r="D70" s="37"/>
    </row>
    <row r="71" spans="1:4" ht="15.75">
      <c r="A71" s="4" t="s">
        <v>9</v>
      </c>
      <c r="B71" s="3"/>
      <c r="C71" s="54" t="s">
        <v>18</v>
      </c>
      <c r="D71" s="54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7" t="s">
        <v>12</v>
      </c>
      <c r="D75" s="37"/>
    </row>
    <row r="76" spans="2:4" ht="15.75">
      <c r="B76" s="3"/>
      <c r="C76" s="37" t="s">
        <v>13</v>
      </c>
      <c r="D76" s="37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">
      <selection activeCell="G11" sqref="G11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18.71093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6" t="s">
        <v>5</v>
      </c>
      <c r="B24" s="48">
        <f>SUM(B26:B46)</f>
        <v>4485.79</v>
      </c>
      <c r="C24" s="50"/>
      <c r="D24" s="50"/>
    </row>
    <row r="25" spans="1:4" ht="12.75">
      <c r="A25" s="47"/>
      <c r="B25" s="49"/>
      <c r="C25" s="51"/>
      <c r="D25" s="51"/>
    </row>
    <row r="26" spans="1:4" ht="12.75">
      <c r="A26" s="1"/>
      <c r="B26" s="2">
        <v>4485.79</v>
      </c>
      <c r="C26" s="1" t="s">
        <v>29</v>
      </c>
      <c r="D26" s="1" t="s">
        <v>30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52" t="s">
        <v>6</v>
      </c>
      <c r="B48" s="48">
        <v>0</v>
      </c>
      <c r="C48" s="50"/>
      <c r="D48" s="50"/>
    </row>
    <row r="49" spans="1:4" ht="17.25" customHeight="1">
      <c r="A49" s="53"/>
      <c r="B49" s="49"/>
      <c r="C49" s="51"/>
      <c r="D49" s="5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46" t="s">
        <v>7</v>
      </c>
      <c r="B56" s="48">
        <v>0</v>
      </c>
      <c r="C56" s="50"/>
      <c r="D56" s="50"/>
    </row>
    <row r="57" spans="1:4" ht="12.75">
      <c r="A57" s="47"/>
      <c r="B57" s="49"/>
      <c r="C57" s="51"/>
      <c r="D57" s="5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4485.79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37" t="s">
        <v>10</v>
      </c>
      <c r="D65" s="37"/>
    </row>
    <row r="66" spans="1:4" ht="15.75">
      <c r="A66" s="4" t="s">
        <v>9</v>
      </c>
      <c r="B66" s="3"/>
      <c r="C66" s="54" t="s">
        <v>11</v>
      </c>
      <c r="D66" s="54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37" t="s">
        <v>12</v>
      </c>
      <c r="D70" s="37"/>
    </row>
    <row r="71" spans="2:4" ht="15.75">
      <c r="B71" s="3"/>
      <c r="C71" s="37" t="s">
        <v>13</v>
      </c>
      <c r="D71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3">
      <selection activeCell="B26" sqref="B26:D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6" t="s">
        <v>5</v>
      </c>
      <c r="B24" s="48">
        <f>B26+B27</f>
        <v>0</v>
      </c>
      <c r="C24" s="50"/>
      <c r="D24" s="50"/>
    </row>
    <row r="25" spans="1:4" ht="12.75">
      <c r="A25" s="47"/>
      <c r="B25" s="49"/>
      <c r="C25" s="51"/>
      <c r="D25" s="5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52" t="s">
        <v>6</v>
      </c>
      <c r="B38" s="48">
        <v>0</v>
      </c>
      <c r="C38" s="50"/>
      <c r="D38" s="50"/>
    </row>
    <row r="39" spans="1:4" ht="18" customHeight="1">
      <c r="A39" s="53"/>
      <c r="B39" s="49"/>
      <c r="C39" s="51"/>
      <c r="D39" s="5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46" t="s">
        <v>7</v>
      </c>
      <c r="B46" s="48">
        <v>0</v>
      </c>
      <c r="C46" s="50"/>
      <c r="D46" s="50"/>
    </row>
    <row r="47" spans="1:4" ht="12.75">
      <c r="A47" s="47"/>
      <c r="B47" s="49"/>
      <c r="C47" s="51"/>
      <c r="D47" s="5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37" t="s">
        <v>10</v>
      </c>
      <c r="D55" s="37"/>
    </row>
    <row r="56" spans="1:4" ht="15.75">
      <c r="A56" s="4" t="s">
        <v>9</v>
      </c>
      <c r="B56" s="3"/>
      <c r="C56" s="54" t="s">
        <v>11</v>
      </c>
      <c r="D56" s="5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7" t="s">
        <v>12</v>
      </c>
      <c r="D60" s="37"/>
    </row>
    <row r="61" spans="2:4" ht="15.75">
      <c r="B61" s="3"/>
      <c r="C61" s="37" t="s">
        <v>13</v>
      </c>
      <c r="D61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9">
      <selection activeCell="D32" sqref="D32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6" t="s">
        <v>5</v>
      </c>
      <c r="B24" s="48">
        <f>SUM(B26:B38)</f>
        <v>8725.19</v>
      </c>
      <c r="C24" s="50"/>
      <c r="D24" s="50"/>
    </row>
    <row r="25" spans="1:4" ht="12.75">
      <c r="A25" s="47"/>
      <c r="B25" s="49"/>
      <c r="C25" s="51"/>
      <c r="D25" s="51"/>
    </row>
    <row r="26" spans="1:4" ht="12.75">
      <c r="A26" s="1"/>
      <c r="B26" s="2">
        <v>8725.19</v>
      </c>
      <c r="C26" s="1" t="s">
        <v>31</v>
      </c>
      <c r="D26" s="1" t="s">
        <v>32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9"/>
      <c r="D32" s="1"/>
    </row>
    <row r="33" spans="1:4" ht="12.75">
      <c r="A33" s="1"/>
      <c r="B33" s="2"/>
      <c r="C33" s="19"/>
      <c r="D33" s="1"/>
    </row>
    <row r="34" spans="1:4" ht="12.75">
      <c r="A34" s="1"/>
      <c r="B34" s="2"/>
      <c r="C34" s="19"/>
      <c r="D34" s="1"/>
    </row>
    <row r="35" spans="1:4" ht="12.75">
      <c r="A35" s="1"/>
      <c r="B35" s="2"/>
      <c r="C35" s="19"/>
      <c r="D35" s="1"/>
    </row>
    <row r="36" spans="1:4" ht="12.75">
      <c r="A36" s="1"/>
      <c r="B36" s="2"/>
      <c r="C36" s="19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52" t="s">
        <v>6</v>
      </c>
      <c r="B42" s="48">
        <v>0</v>
      </c>
      <c r="C42" s="50"/>
      <c r="D42" s="50"/>
    </row>
    <row r="43" spans="1:4" ht="17.25" customHeight="1">
      <c r="A43" s="53"/>
      <c r="B43" s="49"/>
      <c r="C43" s="51"/>
      <c r="D43" s="5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46" t="s">
        <v>7</v>
      </c>
      <c r="B50" s="48">
        <v>0</v>
      </c>
      <c r="C50" s="50"/>
      <c r="D50" s="50"/>
    </row>
    <row r="51" spans="1:4" ht="12.75">
      <c r="A51" s="47"/>
      <c r="B51" s="49"/>
      <c r="C51" s="51"/>
      <c r="D51" s="5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8725.19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37" t="s">
        <v>10</v>
      </c>
      <c r="D59" s="37"/>
    </row>
    <row r="60" spans="1:4" ht="15.75">
      <c r="A60" s="4" t="s">
        <v>9</v>
      </c>
      <c r="B60" s="3"/>
      <c r="C60" s="54" t="s">
        <v>11</v>
      </c>
      <c r="D60" s="54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37" t="s">
        <v>12</v>
      </c>
      <c r="D64" s="37"/>
    </row>
    <row r="65" spans="2:4" ht="15.75">
      <c r="B65" s="3"/>
      <c r="C65" s="37" t="s">
        <v>13</v>
      </c>
      <c r="D65" s="37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">
      <selection activeCell="B26" sqref="B26:D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6" t="s">
        <v>5</v>
      </c>
      <c r="B24" s="48">
        <f>SUM(B26:B33)</f>
        <v>0</v>
      </c>
      <c r="C24" s="50"/>
      <c r="D24" s="50"/>
    </row>
    <row r="25" spans="1:4" ht="12.75">
      <c r="A25" s="47"/>
      <c r="B25" s="49"/>
      <c r="C25" s="51"/>
      <c r="D25" s="5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52" t="s">
        <v>6</v>
      </c>
      <c r="B38" s="48">
        <v>0</v>
      </c>
      <c r="C38" s="50"/>
      <c r="D38" s="50"/>
    </row>
    <row r="39" spans="1:4" ht="16.5" customHeight="1">
      <c r="A39" s="53"/>
      <c r="B39" s="49"/>
      <c r="C39" s="51"/>
      <c r="D39" s="5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46" t="s">
        <v>7</v>
      </c>
      <c r="B46" s="48">
        <v>0</v>
      </c>
      <c r="C46" s="50"/>
      <c r="D46" s="50"/>
    </row>
    <row r="47" spans="1:4" ht="12.75">
      <c r="A47" s="47"/>
      <c r="B47" s="49"/>
      <c r="C47" s="51"/>
      <c r="D47" s="5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37" t="s">
        <v>10</v>
      </c>
      <c r="D55" s="37"/>
    </row>
    <row r="56" spans="1:4" ht="15.75">
      <c r="A56" s="4" t="s">
        <v>9</v>
      </c>
      <c r="B56" s="3"/>
      <c r="C56" s="54" t="s">
        <v>22</v>
      </c>
      <c r="D56" s="5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7" t="s">
        <v>12</v>
      </c>
      <c r="D60" s="37"/>
    </row>
    <row r="61" spans="2:4" ht="15.75">
      <c r="B61" s="3"/>
      <c r="C61" s="37" t="s">
        <v>13</v>
      </c>
      <c r="D61" s="37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0">
      <selection activeCell="B17" sqref="B17:D18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1.14062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B17</f>
        <v>0</v>
      </c>
      <c r="C15" s="50"/>
      <c r="D15" s="50"/>
    </row>
    <row r="16" spans="1:4" ht="12.75">
      <c r="A16" s="47"/>
      <c r="B16" s="49"/>
      <c r="C16" s="51"/>
      <c r="D16" s="5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6" t="s">
        <v>5</v>
      </c>
      <c r="B24" s="48">
        <f>B26+B27+B28+B29+B30+B31+B32+B33+B34+B35+B36</f>
        <v>0</v>
      </c>
      <c r="C24" s="50"/>
      <c r="D24" s="50"/>
    </row>
    <row r="25" spans="1:4" ht="12.75">
      <c r="A25" s="47"/>
      <c r="B25" s="49"/>
      <c r="C25" s="51"/>
      <c r="D25" s="5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52" t="s">
        <v>6</v>
      </c>
      <c r="B38" s="48">
        <v>0</v>
      </c>
      <c r="C38" s="50"/>
      <c r="D38" s="50"/>
    </row>
    <row r="39" spans="1:4" ht="18.75" customHeight="1">
      <c r="A39" s="53"/>
      <c r="B39" s="49"/>
      <c r="C39" s="51"/>
      <c r="D39" s="5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46" t="s">
        <v>7</v>
      </c>
      <c r="B46" s="48">
        <v>0</v>
      </c>
      <c r="C46" s="50"/>
      <c r="D46" s="50"/>
    </row>
    <row r="47" spans="1:4" ht="12.75">
      <c r="A47" s="47"/>
      <c r="B47" s="49"/>
      <c r="C47" s="51"/>
      <c r="D47" s="5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B15+B24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37" t="s">
        <v>10</v>
      </c>
      <c r="D55" s="37"/>
    </row>
    <row r="56" spans="1:4" ht="15.75">
      <c r="A56" s="4" t="s">
        <v>9</v>
      </c>
      <c r="B56" s="3"/>
      <c r="C56" s="54" t="s">
        <v>11</v>
      </c>
      <c r="D56" s="54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7" t="s">
        <v>12</v>
      </c>
      <c r="D60" s="37"/>
    </row>
    <row r="61" spans="2:4" ht="15.75">
      <c r="B61" s="3"/>
      <c r="C61" s="37" t="s">
        <v>13</v>
      </c>
      <c r="D61" s="37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16">
      <selection activeCell="C38" sqref="C38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1.57421875" style="0" customWidth="1"/>
    <col min="4" max="4" width="28.7109375" style="0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B17+B18</f>
        <v>767016</v>
      </c>
      <c r="C15" s="50"/>
      <c r="D15" s="50"/>
    </row>
    <row r="16" spans="1:4" ht="12.75">
      <c r="A16" s="47"/>
      <c r="B16" s="49"/>
      <c r="C16" s="51"/>
      <c r="D16" s="51"/>
    </row>
    <row r="17" spans="1:4" ht="15" customHeight="1">
      <c r="A17" s="1"/>
      <c r="B17" s="18">
        <v>720847</v>
      </c>
      <c r="C17" s="1" t="s">
        <v>39</v>
      </c>
      <c r="D17" s="1" t="s">
        <v>41</v>
      </c>
    </row>
    <row r="18" spans="1:4" ht="12.75">
      <c r="A18" s="1"/>
      <c r="B18" s="2">
        <v>46169</v>
      </c>
      <c r="C18" s="16" t="s">
        <v>36</v>
      </c>
      <c r="D18" s="17" t="s">
        <v>40</v>
      </c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6" t="s">
        <v>5</v>
      </c>
      <c r="B24" s="48">
        <f>SUM(B26:B34)</f>
        <v>9715.21</v>
      </c>
      <c r="C24" s="50"/>
      <c r="D24" s="50"/>
    </row>
    <row r="25" spans="1:4" ht="12.75">
      <c r="A25" s="47"/>
      <c r="B25" s="49"/>
      <c r="C25" s="51"/>
      <c r="D25" s="51"/>
    </row>
    <row r="26" spans="1:4" ht="12.75">
      <c r="A26" s="1"/>
      <c r="B26" s="11">
        <v>3403.18</v>
      </c>
      <c r="C26" s="1" t="s">
        <v>33</v>
      </c>
      <c r="D26" s="1" t="s">
        <v>32</v>
      </c>
    </row>
    <row r="27" spans="1:4" ht="12.75">
      <c r="A27" s="1"/>
      <c r="B27" s="11">
        <v>312.03</v>
      </c>
      <c r="C27" s="1" t="s">
        <v>34</v>
      </c>
      <c r="D27" s="15" t="s">
        <v>35</v>
      </c>
    </row>
    <row r="28" spans="1:4" ht="12.75">
      <c r="A28" s="1"/>
      <c r="B28" s="11">
        <v>6000</v>
      </c>
      <c r="C28" s="1" t="s">
        <v>27</v>
      </c>
      <c r="D28" s="15" t="s">
        <v>28</v>
      </c>
    </row>
    <row r="29" spans="1:4" ht="12.75">
      <c r="A29" s="1"/>
      <c r="B29" s="2"/>
      <c r="C29" s="1"/>
      <c r="D29" s="1"/>
    </row>
    <row r="30" spans="1:4" ht="12.75">
      <c r="A30" s="1"/>
      <c r="B30" s="11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11"/>
      <c r="C32" s="1"/>
      <c r="D32" s="1"/>
    </row>
    <row r="33" spans="1:4" ht="12.75">
      <c r="A33" s="1"/>
      <c r="B33" s="11"/>
      <c r="C33" s="1"/>
      <c r="D33" s="1"/>
    </row>
    <row r="34" spans="1:4" ht="12.75">
      <c r="A34" s="1"/>
      <c r="B34" s="11"/>
      <c r="C34" s="1"/>
      <c r="D34" s="1"/>
    </row>
    <row r="35" spans="1:4" ht="12.75" customHeight="1">
      <c r="A35" s="13"/>
      <c r="B35" s="12"/>
      <c r="C35" s="1"/>
      <c r="D35" s="1"/>
    </row>
    <row r="36" spans="1:4" ht="12.75">
      <c r="A36" s="1"/>
      <c r="B36" s="12"/>
      <c r="C36" s="1"/>
      <c r="D36" s="1"/>
    </row>
    <row r="37" spans="1:4" ht="12.75">
      <c r="A37" s="1"/>
      <c r="B37" s="1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52" t="s">
        <v>6</v>
      </c>
      <c r="B40" s="48">
        <v>0</v>
      </c>
      <c r="C40" s="57"/>
      <c r="D40" s="57"/>
    </row>
    <row r="41" spans="1:4" ht="20.25" customHeight="1">
      <c r="A41" s="53"/>
      <c r="B41" s="49"/>
      <c r="C41" s="58"/>
      <c r="D41" s="58"/>
    </row>
    <row r="42" spans="1:4" ht="12.75">
      <c r="A42" s="46" t="s">
        <v>7</v>
      </c>
      <c r="B42" s="48">
        <v>0</v>
      </c>
      <c r="C42" s="50"/>
      <c r="D42" s="50"/>
    </row>
    <row r="43" spans="1:4" ht="12.75">
      <c r="A43" s="47"/>
      <c r="B43" s="49"/>
      <c r="C43" s="51"/>
      <c r="D43" s="5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B24+B15</f>
        <v>776731.21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37" t="s">
        <v>10</v>
      </c>
      <c r="D51" s="37"/>
    </row>
    <row r="52" spans="1:4" ht="15.75">
      <c r="A52" s="4" t="s">
        <v>9</v>
      </c>
      <c r="B52" s="3"/>
      <c r="C52" s="54" t="s">
        <v>11</v>
      </c>
      <c r="D52" s="54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37" t="s">
        <v>12</v>
      </c>
      <c r="D56" s="37"/>
    </row>
    <row r="57" spans="2:4" ht="15.75">
      <c r="B57" s="3"/>
      <c r="C57" s="37" t="s">
        <v>13</v>
      </c>
      <c r="D57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C51:D51"/>
    <mergeCell ref="C52:D52"/>
    <mergeCell ref="C56:D56"/>
    <mergeCell ref="C57:D57"/>
    <mergeCell ref="A40:A41"/>
    <mergeCell ref="B40:B41"/>
    <mergeCell ref="C40:C41"/>
    <mergeCell ref="D40:D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77"/>
  <sheetViews>
    <sheetView workbookViewId="0" topLeftCell="A1">
      <selection activeCell="H18" sqref="H18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30.28125" style="0" customWidth="1"/>
    <col min="5" max="6" width="9.140625" style="24" customWidth="1"/>
  </cols>
  <sheetData>
    <row r="6" spans="1:4" ht="15.75">
      <c r="A6" s="37" t="s">
        <v>14</v>
      </c>
      <c r="B6" s="37"/>
      <c r="C6" s="37"/>
      <c r="D6" s="37"/>
    </row>
    <row r="7" spans="1:4" ht="15.75">
      <c r="A7" s="37" t="s">
        <v>15</v>
      </c>
      <c r="B7" s="37"/>
      <c r="C7" s="37"/>
      <c r="D7" s="37"/>
    </row>
    <row r="12" spans="1:4" ht="12.75">
      <c r="A12" s="43" t="s">
        <v>0</v>
      </c>
      <c r="B12" s="43" t="s">
        <v>1</v>
      </c>
      <c r="C12" s="43" t="s">
        <v>2</v>
      </c>
      <c r="D12" s="43" t="s">
        <v>3</v>
      </c>
    </row>
    <row r="13" spans="1:4" ht="12.75">
      <c r="A13" s="44"/>
      <c r="B13" s="55"/>
      <c r="C13" s="44"/>
      <c r="D13" s="44"/>
    </row>
    <row r="14" spans="1:4" ht="12.75">
      <c r="A14" s="45"/>
      <c r="B14" s="56"/>
      <c r="C14" s="45"/>
      <c r="D14" s="45"/>
    </row>
    <row r="15" spans="1:4" ht="12.75">
      <c r="A15" s="46" t="s">
        <v>4</v>
      </c>
      <c r="B15" s="48">
        <f>B17+B18</f>
        <v>346489</v>
      </c>
      <c r="C15" s="50"/>
      <c r="D15" s="50"/>
    </row>
    <row r="16" spans="1:4" ht="12.75">
      <c r="A16" s="47"/>
      <c r="B16" s="49"/>
      <c r="C16" s="51"/>
      <c r="D16" s="51"/>
    </row>
    <row r="17" spans="1:4" ht="27" customHeight="1">
      <c r="A17" s="1"/>
      <c r="B17" s="2">
        <v>346489</v>
      </c>
      <c r="C17" s="1" t="s">
        <v>37</v>
      </c>
      <c r="D17" s="1" t="s">
        <v>38</v>
      </c>
    </row>
    <row r="18" spans="1:5" ht="14.25">
      <c r="A18" s="1"/>
      <c r="B18" s="29"/>
      <c r="C18" s="27"/>
      <c r="D18" s="1"/>
      <c r="E18" s="31"/>
    </row>
    <row r="19" spans="1:5" ht="14.25">
      <c r="A19" s="1"/>
      <c r="B19" s="29"/>
      <c r="C19" s="27"/>
      <c r="D19" s="1"/>
      <c r="E19" s="31"/>
    </row>
    <row r="20" spans="1:5" ht="14.25">
      <c r="A20" s="1"/>
      <c r="B20" s="29"/>
      <c r="C20" s="27"/>
      <c r="D20" s="1"/>
      <c r="E20" s="31"/>
    </row>
    <row r="21" spans="1:5" ht="12.75" customHeight="1">
      <c r="A21" s="46" t="s">
        <v>5</v>
      </c>
      <c r="B21" s="59">
        <f>B23+B24+B25+B26++B27+B28+B29+B30+B31+B32+B33+B34+B35+B36+B37+B38+B39+B40+B41+B42+B43+B44+B45+B46+B47+B48</f>
        <v>467395.2600000001</v>
      </c>
      <c r="C21" s="61"/>
      <c r="D21" s="50"/>
      <c r="E21" s="31"/>
    </row>
    <row r="22" spans="1:5" ht="12.75" customHeight="1">
      <c r="A22" s="47"/>
      <c r="B22" s="60"/>
      <c r="C22" s="62"/>
      <c r="D22" s="51"/>
      <c r="E22" s="31"/>
    </row>
    <row r="23" spans="1:5" ht="12.75">
      <c r="A23" s="1"/>
      <c r="B23" s="32">
        <v>619</v>
      </c>
      <c r="C23" s="27" t="s">
        <v>42</v>
      </c>
      <c r="D23" s="33" t="s">
        <v>26</v>
      </c>
      <c r="E23" s="31"/>
    </row>
    <row r="24" spans="1:5" ht="12.75">
      <c r="A24" s="1"/>
      <c r="B24" s="32">
        <v>20000</v>
      </c>
      <c r="C24" s="27" t="s">
        <v>31</v>
      </c>
      <c r="D24" s="33" t="s">
        <v>32</v>
      </c>
      <c r="E24" s="31"/>
    </row>
    <row r="25" spans="1:5" ht="12.75">
      <c r="A25" s="1"/>
      <c r="B25" s="32">
        <v>1663.59</v>
      </c>
      <c r="C25" s="27" t="s">
        <v>43</v>
      </c>
      <c r="D25" s="33" t="s">
        <v>26</v>
      </c>
      <c r="E25" s="31"/>
    </row>
    <row r="26" spans="1:5" ht="12.75">
      <c r="A26" s="1"/>
      <c r="B26" s="32">
        <v>100130.77</v>
      </c>
      <c r="C26" s="27" t="s">
        <v>44</v>
      </c>
      <c r="D26" s="33" t="s">
        <v>78</v>
      </c>
      <c r="E26" s="31"/>
    </row>
    <row r="27" spans="1:5" ht="12.75">
      <c r="A27" s="1"/>
      <c r="B27" s="32">
        <v>8075.43</v>
      </c>
      <c r="C27" s="27" t="s">
        <v>45</v>
      </c>
      <c r="D27" s="33" t="s">
        <v>79</v>
      </c>
      <c r="E27" s="31"/>
    </row>
    <row r="28" spans="1:5" ht="12.75">
      <c r="A28" s="1"/>
      <c r="B28" s="32">
        <v>768.27</v>
      </c>
      <c r="C28" s="27" t="s">
        <v>45</v>
      </c>
      <c r="D28" s="33" t="s">
        <v>79</v>
      </c>
      <c r="E28" s="31"/>
    </row>
    <row r="29" spans="1:5" ht="12.75">
      <c r="A29" s="1"/>
      <c r="B29" s="32">
        <v>260.4</v>
      </c>
      <c r="C29" s="27" t="s">
        <v>46</v>
      </c>
      <c r="D29" s="33" t="s">
        <v>26</v>
      </c>
      <c r="E29" s="31"/>
    </row>
    <row r="30" spans="1:5" ht="12.75">
      <c r="A30" s="1"/>
      <c r="B30" s="32">
        <v>3866.42</v>
      </c>
      <c r="C30" s="27" t="s">
        <v>47</v>
      </c>
      <c r="D30" s="33" t="s">
        <v>80</v>
      </c>
      <c r="E30" s="31"/>
    </row>
    <row r="31" spans="1:5" ht="12.75">
      <c r="A31" s="1"/>
      <c r="B31" s="32">
        <v>3000.44</v>
      </c>
      <c r="C31" s="27" t="s">
        <v>47</v>
      </c>
      <c r="D31" s="33" t="s">
        <v>81</v>
      </c>
      <c r="E31" s="31"/>
    </row>
    <row r="32" spans="1:5" ht="12.75">
      <c r="A32" s="1"/>
      <c r="B32" s="32">
        <v>34871.91</v>
      </c>
      <c r="C32" s="27" t="s">
        <v>48</v>
      </c>
      <c r="D32" s="33" t="s">
        <v>82</v>
      </c>
      <c r="E32" s="31"/>
    </row>
    <row r="33" spans="1:5" ht="12.75">
      <c r="A33" s="1"/>
      <c r="B33" s="32">
        <v>16304.03</v>
      </c>
      <c r="C33" s="27" t="s">
        <v>49</v>
      </c>
      <c r="D33" s="33" t="s">
        <v>26</v>
      </c>
      <c r="E33" s="31"/>
    </row>
    <row r="34" spans="1:5" ht="12.75">
      <c r="A34" s="1"/>
      <c r="B34" s="34">
        <v>35000</v>
      </c>
      <c r="C34" s="27" t="s">
        <v>50</v>
      </c>
      <c r="D34" s="33" t="s">
        <v>78</v>
      </c>
      <c r="E34" s="31"/>
    </row>
    <row r="35" spans="1:5" ht="12.75">
      <c r="A35" s="1"/>
      <c r="B35" s="34">
        <v>744</v>
      </c>
      <c r="C35" s="27" t="s">
        <v>51</v>
      </c>
      <c r="D35" s="33" t="s">
        <v>32</v>
      </c>
      <c r="E35" s="31"/>
    </row>
    <row r="36" spans="1:5" ht="12.75">
      <c r="A36" s="1"/>
      <c r="B36" s="34">
        <v>312.48</v>
      </c>
      <c r="C36" s="27" t="s">
        <v>52</v>
      </c>
      <c r="D36" s="33" t="s">
        <v>32</v>
      </c>
      <c r="E36" s="31"/>
    </row>
    <row r="37" spans="1:5" ht="12.75">
      <c r="A37" s="1"/>
      <c r="B37" s="34">
        <v>6071.29</v>
      </c>
      <c r="C37" s="27" t="s">
        <v>53</v>
      </c>
      <c r="D37" s="33" t="s">
        <v>83</v>
      </c>
      <c r="E37" s="31"/>
    </row>
    <row r="38" spans="1:5" ht="12.75">
      <c r="A38" s="1"/>
      <c r="B38" s="34">
        <v>28130.97</v>
      </c>
      <c r="C38" s="28" t="s">
        <v>84</v>
      </c>
      <c r="D38" s="33" t="s">
        <v>78</v>
      </c>
      <c r="E38" s="31"/>
    </row>
    <row r="39" spans="1:5" ht="12.75">
      <c r="A39" s="1"/>
      <c r="B39" s="34">
        <v>1636.8</v>
      </c>
      <c r="C39" s="27" t="s">
        <v>54</v>
      </c>
      <c r="D39" s="33" t="s">
        <v>85</v>
      </c>
      <c r="E39" s="31"/>
    </row>
    <row r="40" spans="1:5" ht="12.75">
      <c r="A40" s="1"/>
      <c r="B40" s="34">
        <v>1190</v>
      </c>
      <c r="C40" s="27" t="s">
        <v>55</v>
      </c>
      <c r="D40" s="33" t="s">
        <v>26</v>
      </c>
      <c r="E40" s="31"/>
    </row>
    <row r="41" spans="1:5" ht="12.75">
      <c r="A41" s="1"/>
      <c r="B41" s="34">
        <v>10257.89</v>
      </c>
      <c r="C41" s="27" t="s">
        <v>56</v>
      </c>
      <c r="D41" s="33" t="s">
        <v>26</v>
      </c>
      <c r="E41" s="31"/>
    </row>
    <row r="42" spans="1:5" ht="12.75">
      <c r="A42" s="1"/>
      <c r="B42" s="34">
        <v>1800.48</v>
      </c>
      <c r="C42" s="27" t="s">
        <v>57</v>
      </c>
      <c r="D42" s="33" t="s">
        <v>32</v>
      </c>
      <c r="E42" s="31"/>
    </row>
    <row r="43" spans="1:5" ht="12.75">
      <c r="A43" s="1"/>
      <c r="B43" s="34">
        <v>90102.96</v>
      </c>
      <c r="C43" s="27" t="s">
        <v>58</v>
      </c>
      <c r="D43" s="33" t="s">
        <v>86</v>
      </c>
      <c r="E43" s="31"/>
    </row>
    <row r="44" spans="1:5" ht="12.75">
      <c r="A44" s="1"/>
      <c r="B44" s="34">
        <v>361.83</v>
      </c>
      <c r="C44" s="27" t="s">
        <v>59</v>
      </c>
      <c r="D44" s="33" t="s">
        <v>32</v>
      </c>
      <c r="E44" s="31"/>
    </row>
    <row r="45" spans="1:5" ht="12.75">
      <c r="A45" s="1"/>
      <c r="B45" s="34">
        <v>62429.28</v>
      </c>
      <c r="C45" s="27" t="s">
        <v>60</v>
      </c>
      <c r="D45" s="33" t="s">
        <v>83</v>
      </c>
      <c r="E45" s="31"/>
    </row>
    <row r="46" spans="1:5" ht="12.75">
      <c r="A46" s="1"/>
      <c r="B46" s="34">
        <v>37208.53</v>
      </c>
      <c r="C46" s="27" t="s">
        <v>61</v>
      </c>
      <c r="D46" s="33" t="s">
        <v>85</v>
      </c>
      <c r="E46" s="31"/>
    </row>
    <row r="47" spans="1:5" ht="12.75">
      <c r="A47" s="1"/>
      <c r="B47" s="34">
        <v>2271.68</v>
      </c>
      <c r="C47" s="27" t="s">
        <v>62</v>
      </c>
      <c r="D47" s="33" t="s">
        <v>26</v>
      </c>
      <c r="E47" s="31"/>
    </row>
    <row r="48" spans="1:5" ht="12.75">
      <c r="A48" s="1"/>
      <c r="B48" s="34">
        <v>316.81</v>
      </c>
      <c r="C48" s="27" t="s">
        <v>47</v>
      </c>
      <c r="D48" s="33" t="s">
        <v>87</v>
      </c>
      <c r="E48" s="31"/>
    </row>
    <row r="49" spans="1:5" ht="14.25">
      <c r="A49" s="1"/>
      <c r="B49" s="29"/>
      <c r="C49" s="27"/>
      <c r="D49" s="1"/>
      <c r="E49" s="31"/>
    </row>
    <row r="50" spans="1:5" ht="14.25">
      <c r="A50" s="1"/>
      <c r="B50" s="30"/>
      <c r="C50" s="27"/>
      <c r="D50" s="1"/>
      <c r="E50" s="31"/>
    </row>
    <row r="51" spans="1:5" ht="14.25">
      <c r="A51" s="1"/>
      <c r="B51" s="30"/>
      <c r="C51" s="27"/>
      <c r="D51" s="1"/>
      <c r="E51" s="31"/>
    </row>
    <row r="52" spans="1:5" ht="14.25">
      <c r="A52" s="1"/>
      <c r="B52" s="30"/>
      <c r="C52" s="27"/>
      <c r="D52" s="1"/>
      <c r="E52" s="31"/>
    </row>
    <row r="53" spans="1:5" ht="14.25">
      <c r="A53" s="1"/>
      <c r="B53" s="30"/>
      <c r="C53" s="27"/>
      <c r="D53" s="1"/>
      <c r="E53" s="31"/>
    </row>
    <row r="54" spans="1:5" ht="12.75" customHeight="1">
      <c r="A54" s="52" t="s">
        <v>6</v>
      </c>
      <c r="B54" s="63"/>
      <c r="C54" s="61"/>
      <c r="D54" s="50"/>
      <c r="E54" s="31"/>
    </row>
    <row r="55" spans="1:5" ht="20.25" customHeight="1">
      <c r="A55" s="53"/>
      <c r="B55" s="64"/>
      <c r="C55" s="62"/>
      <c r="D55" s="51"/>
      <c r="E55" s="3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 customHeight="1">
      <c r="A62" s="46" t="s">
        <v>7</v>
      </c>
      <c r="B62" s="48">
        <v>0</v>
      </c>
      <c r="C62" s="50"/>
      <c r="D62" s="50"/>
    </row>
    <row r="63" spans="1:4" ht="12.75" customHeight="1">
      <c r="A63" s="47"/>
      <c r="B63" s="49"/>
      <c r="C63" s="51"/>
      <c r="D63" s="5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16</v>
      </c>
      <c r="B68" s="10">
        <f>B15+B21</f>
        <v>813884.2600000001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37" t="s">
        <v>10</v>
      </c>
      <c r="D71" s="37"/>
    </row>
    <row r="72" spans="1:4" ht="15.75">
      <c r="A72" s="4" t="s">
        <v>20</v>
      </c>
      <c r="B72" s="3"/>
      <c r="C72" s="54" t="s">
        <v>19</v>
      </c>
      <c r="D72" s="54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37" t="s">
        <v>12</v>
      </c>
      <c r="D76" s="37"/>
    </row>
    <row r="77" spans="2:4" ht="15.75">
      <c r="B77" s="3"/>
      <c r="C77" s="37" t="s">
        <v>13</v>
      </c>
      <c r="D77" s="37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54:A55"/>
    <mergeCell ref="D54:D55"/>
    <mergeCell ref="B21:B22"/>
    <mergeCell ref="C21:C22"/>
    <mergeCell ref="B54:B55"/>
    <mergeCell ref="C54:C55"/>
    <mergeCell ref="A62:A63"/>
    <mergeCell ref="B62:B63"/>
    <mergeCell ref="C62:C63"/>
    <mergeCell ref="D62:D63"/>
    <mergeCell ref="C71:D71"/>
    <mergeCell ref="C72:D72"/>
    <mergeCell ref="C76:D76"/>
    <mergeCell ref="C77:D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2012-07-16T09:45:56Z</cp:lastPrinted>
  <dcterms:created xsi:type="dcterms:W3CDTF">2012-03-09T07:00:26Z</dcterms:created>
  <dcterms:modified xsi:type="dcterms:W3CDTF">2013-01-31T12:40:27Z</dcterms:modified>
  <cp:category/>
  <cp:version/>
  <cp:contentType/>
  <cp:contentStatus/>
</cp:coreProperties>
</file>